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521" windowWidth="14535" windowHeight="12240" activeTab="1"/>
  </bookViews>
  <sheets>
    <sheet name="１日目" sheetId="1" r:id="rId1"/>
    <sheet name="２日目" sheetId="2" r:id="rId2"/>
    <sheet name="Sheet1" sheetId="3" r:id="rId3"/>
  </sheets>
  <definedNames>
    <definedName name="_xlnm.Print_Area" localSheetId="0">'１日目'!$A$1:$W$47</definedName>
    <definedName name="_xlnm.Print_Area" localSheetId="1">'２日目'!$A$1:$W$56</definedName>
  </definedNames>
  <calcPr fullCalcOnLoad="1"/>
</workbook>
</file>

<file path=xl/sharedStrings.xml><?xml version="1.0" encoding="utf-8"?>
<sst xmlns="http://schemas.openxmlformats.org/spreadsheetml/2006/main" count="674" uniqueCount="212">
  <si>
    <t>競　技　時　間</t>
  </si>
  <si>
    <t>種　　　目</t>
  </si>
  <si>
    <t>競技開始時刻</t>
  </si>
  <si>
    <t>招 集 時 間</t>
  </si>
  <si>
    <t>～</t>
  </si>
  <si>
    <t>+2</t>
  </si>
  <si>
    <t>B</t>
  </si>
  <si>
    <t>A</t>
  </si>
  <si>
    <t>〈跳　　躍〉</t>
  </si>
  <si>
    <t>〈投　て　き〉</t>
  </si>
  <si>
    <t>　</t>
  </si>
  <si>
    <t xml:space="preserve">  </t>
  </si>
  <si>
    <t xml:space="preserve"> </t>
  </si>
  <si>
    <t>男</t>
  </si>
  <si>
    <t>１００ｍ</t>
  </si>
  <si>
    <t>Ｈ</t>
  </si>
  <si>
    <t>予</t>
  </si>
  <si>
    <t>(</t>
  </si>
  <si>
    <t>組</t>
  </si>
  <si>
    <t>着</t>
  </si>
  <si>
    <t>+1</t>
  </si>
  <si>
    <t>女</t>
  </si>
  <si>
    <t>２００ｍ</t>
  </si>
  <si>
    <t>SC</t>
  </si>
  <si>
    <t>準</t>
  </si>
  <si>
    <t>２</t>
  </si>
  <si>
    <t>ﾀｲﾑﾚｰｽ</t>
  </si>
  <si>
    <t>３年</t>
  </si>
  <si>
    <t>４００ｍ</t>
  </si>
  <si>
    <t>Ｒ</t>
  </si>
  <si>
    <t>決</t>
  </si>
  <si>
    <t>３</t>
  </si>
  <si>
    <t>+3</t>
  </si>
  <si>
    <t>共通</t>
  </si>
  <si>
    <t>８００ｍ</t>
  </si>
  <si>
    <t>Ｗ</t>
  </si>
  <si>
    <t>予備</t>
  </si>
  <si>
    <t>４</t>
  </si>
  <si>
    <t>+4</t>
  </si>
  <si>
    <t>少男</t>
  </si>
  <si>
    <t>中学</t>
  </si>
  <si>
    <t>１５００ｍ</t>
  </si>
  <si>
    <t>５</t>
  </si>
  <si>
    <t>+5</t>
  </si>
  <si>
    <t>少女</t>
  </si>
  <si>
    <t>混</t>
  </si>
  <si>
    <t>３０００ｍ</t>
  </si>
  <si>
    <t>６</t>
  </si>
  <si>
    <t>+6</t>
  </si>
  <si>
    <t>共</t>
  </si>
  <si>
    <t>５０００ｍ</t>
  </si>
  <si>
    <t>７</t>
  </si>
  <si>
    <t>+7</t>
  </si>
  <si>
    <t>学連</t>
  </si>
  <si>
    <t>Ａ</t>
  </si>
  <si>
    <t>１００００ｍ</t>
  </si>
  <si>
    <t>８</t>
  </si>
  <si>
    <t>高校</t>
  </si>
  <si>
    <t>Ｂ</t>
  </si>
  <si>
    <t>１１０ｍ</t>
  </si>
  <si>
    <t>９</t>
  </si>
  <si>
    <t>Ｃ</t>
  </si>
  <si>
    <t>４×１００ｍ</t>
  </si>
  <si>
    <t>中学１００ｍ</t>
  </si>
  <si>
    <t>中学１１０ｍ</t>
  </si>
  <si>
    <t>混成１００ｍ</t>
  </si>
  <si>
    <t>４×２００ｍ</t>
  </si>
  <si>
    <t>４×４００ｍ</t>
  </si>
  <si>
    <t>走　高　跳</t>
  </si>
  <si>
    <t>棒　高　跳</t>
  </si>
  <si>
    <t>走　幅　跳</t>
  </si>
  <si>
    <t>三　段　跳</t>
  </si>
  <si>
    <t>砲　丸　投</t>
  </si>
  <si>
    <t>ハンマー投</t>
  </si>
  <si>
    <t>や　り　投</t>
  </si>
  <si>
    <t>国体</t>
  </si>
  <si>
    <t>円　盤　投</t>
  </si>
  <si>
    <t>少年砲丸投</t>
  </si>
  <si>
    <t>少年円盤投</t>
  </si>
  <si>
    <t>少年ハンマー投</t>
  </si>
  <si>
    <t>成年</t>
  </si>
  <si>
    <t>少年</t>
  </si>
  <si>
    <t>成年･少年</t>
  </si>
  <si>
    <t>組</t>
  </si>
  <si>
    <t>少年Ａ</t>
  </si>
  <si>
    <t>少年Ｂ</t>
  </si>
  <si>
    <t>女</t>
  </si>
  <si>
    <t>少年共通</t>
  </si>
  <si>
    <t>フィールド競技</t>
  </si>
  <si>
    <t>トラック競技</t>
  </si>
  <si>
    <t>女</t>
  </si>
  <si>
    <t>決</t>
  </si>
  <si>
    <t>男</t>
  </si>
  <si>
    <t>着</t>
  </si>
  <si>
    <t>予</t>
  </si>
  <si>
    <t>＋8</t>
  </si>
  <si>
    <t>１００ｍ</t>
  </si>
  <si>
    <t>４００ｍ</t>
  </si>
  <si>
    <t>組</t>
  </si>
  <si>
    <t>１５００ｍ</t>
  </si>
  <si>
    <t>決</t>
  </si>
  <si>
    <t>女</t>
  </si>
  <si>
    <t>１１０ｍ</t>
  </si>
  <si>
    <t>Ｈ</t>
  </si>
  <si>
    <t>タイムレース</t>
  </si>
  <si>
    <t>棒　高　跳</t>
  </si>
  <si>
    <t>男</t>
  </si>
  <si>
    <t>着</t>
  </si>
  <si>
    <t>決</t>
  </si>
  <si>
    <t>砲　丸　投</t>
  </si>
  <si>
    <t>東海・愛知十種</t>
  </si>
  <si>
    <t>東海・愛知七種</t>
  </si>
  <si>
    <t>ﾚﾃﾞｨｰｽ中学</t>
  </si>
  <si>
    <t>選手権</t>
  </si>
  <si>
    <t>ﾚﾃﾞｨｰｽ一般・高校・大学</t>
  </si>
  <si>
    <t>東海・愛知七種</t>
  </si>
  <si>
    <t>Ｈ</t>
  </si>
  <si>
    <t>５０００ｍ</t>
  </si>
  <si>
    <t>４００ｍ</t>
  </si>
  <si>
    <t>タイムレース</t>
  </si>
  <si>
    <t>３０００ｍ</t>
  </si>
  <si>
    <t>SC</t>
  </si>
  <si>
    <t>２００ｍ</t>
  </si>
  <si>
    <t>準</t>
  </si>
  <si>
    <t>４×１００ｍ</t>
  </si>
  <si>
    <t>４×１００ｍ</t>
  </si>
  <si>
    <t>Ｒ</t>
  </si>
  <si>
    <t>Ｒ</t>
  </si>
  <si>
    <t>Ｒ</t>
  </si>
  <si>
    <t>ﾚﾃﾞｨｰｽ共通</t>
  </si>
  <si>
    <t>東海・愛知七種</t>
  </si>
  <si>
    <t>走　高　跳</t>
  </si>
  <si>
    <t>ﾚﾃﾞｨｰｽ中学</t>
  </si>
  <si>
    <t>東海・愛知十種</t>
  </si>
  <si>
    <t>東海・愛知七種</t>
  </si>
  <si>
    <t>円　盤　投</t>
  </si>
  <si>
    <t>や　り　投</t>
  </si>
  <si>
    <t>国体少年Ｂ</t>
  </si>
  <si>
    <t>１００００ｍ</t>
  </si>
  <si>
    <t>４×４００ｍ</t>
  </si>
  <si>
    <t>８００ｍ</t>
  </si>
  <si>
    <t>４×４００ｍ</t>
  </si>
  <si>
    <t>100m＋200m＋300m＋400m</t>
  </si>
  <si>
    <t>３０００ｍ</t>
  </si>
  <si>
    <t>YH</t>
  </si>
  <si>
    <t>Ｒ</t>
  </si>
  <si>
    <t>決</t>
  </si>
  <si>
    <t>タイムレース</t>
  </si>
  <si>
    <t>組</t>
  </si>
  <si>
    <t>タイムレース</t>
  </si>
  <si>
    <t>予</t>
  </si>
  <si>
    <t>種　　　　　別</t>
  </si>
  <si>
    <t>種　　　　　別</t>
  </si>
  <si>
    <t>着</t>
  </si>
  <si>
    <t>競技場所</t>
  </si>
  <si>
    <t>レディース中学</t>
  </si>
  <si>
    <t>棒　高　跳</t>
  </si>
  <si>
    <t>走　幅　跳</t>
  </si>
  <si>
    <t>三　段　跳</t>
  </si>
  <si>
    <t>ジュニアＡ・Ｂ・Ｃ</t>
  </si>
  <si>
    <t>決</t>
  </si>
  <si>
    <t>決</t>
  </si>
  <si>
    <t>Ａ･Ｂピット</t>
  </si>
  <si>
    <t>競技場所</t>
  </si>
  <si>
    <t>タイムレース</t>
  </si>
  <si>
    <t>＋8</t>
  </si>
  <si>
    <t>＋8</t>
  </si>
  <si>
    <t>Ａ・Ｂピット</t>
  </si>
  <si>
    <t>ジュニアＡ・Ｂ・Ｃ</t>
  </si>
  <si>
    <t>＋8</t>
  </si>
  <si>
    <t>＋8</t>
  </si>
  <si>
    <t>1００ｍ</t>
  </si>
  <si>
    <t>＋2</t>
  </si>
  <si>
    <t>準</t>
  </si>
  <si>
    <t>１００ｍ</t>
  </si>
  <si>
    <t>１００ｍ</t>
  </si>
  <si>
    <t>人数</t>
  </si>
  <si>
    <t>人数</t>
  </si>
  <si>
    <t>Ｂピット</t>
  </si>
  <si>
    <t>Ａピット</t>
  </si>
  <si>
    <t>＋3</t>
  </si>
  <si>
    <t>5・8</t>
  </si>
  <si>
    <t>＋3</t>
  </si>
  <si>
    <t>ﾚﾃﾞｨｰｽ一般・高校・大学・中学</t>
  </si>
  <si>
    <t>国体少年Ｂ・ジュニアＡ</t>
  </si>
  <si>
    <t>７月１日（土）</t>
  </si>
  <si>
    <t>７月２日（日）</t>
  </si>
  <si>
    <t>ジュニアＢＣ</t>
  </si>
  <si>
    <t>4kg</t>
  </si>
  <si>
    <t>5kg</t>
  </si>
  <si>
    <t>1.0kg</t>
  </si>
  <si>
    <t>1.5kg</t>
  </si>
  <si>
    <t>種    別</t>
  </si>
  <si>
    <t>種   別</t>
  </si>
  <si>
    <t>＋6</t>
  </si>
  <si>
    <t>＋4</t>
  </si>
  <si>
    <t>＋2</t>
  </si>
  <si>
    <t>＋4</t>
  </si>
  <si>
    <t>＋2</t>
  </si>
  <si>
    <r>
      <t>2+</t>
    </r>
    <r>
      <rPr>
        <sz val="11"/>
        <color indexed="10"/>
        <rFont val="ＭＳ 明朝"/>
        <family val="1"/>
      </rPr>
      <t>1</t>
    </r>
  </si>
  <si>
    <t>×3’</t>
  </si>
  <si>
    <t>10＋×4’</t>
  </si>
  <si>
    <t>×4’</t>
  </si>
  <si>
    <t>5＋４’</t>
  </si>
  <si>
    <t>10＋×5’</t>
  </si>
  <si>
    <t>×5’</t>
  </si>
  <si>
    <t>×6’</t>
  </si>
  <si>
    <t>×7’</t>
  </si>
  <si>
    <t>5＋5’</t>
  </si>
  <si>
    <t>10＋25'</t>
  </si>
  <si>
    <t>4'</t>
  </si>
  <si>
    <t>（瑞穂北陸上競技場）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</si>
</sst>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$-F400]h:mm:ss\ AM/PM"/>
    <numFmt numFmtId="178" formatCode="0_);[Red]\(0\)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明朝"/>
      <family val="3"/>
    </font>
    <font>
      <sz val="14"/>
      <name val="明朝"/>
      <family val="3"/>
    </font>
    <font>
      <i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20"/>
      <name val="ＤＨＰ平成明朝体W7"/>
      <family val="1"/>
    </font>
    <font>
      <b/>
      <sz val="12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56" fontId="11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 quotePrefix="1">
      <alignment horizontal="left" vertical="center"/>
    </xf>
    <xf numFmtId="0" fontId="18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right"/>
    </xf>
    <xf numFmtId="0" fontId="17" fillId="33" borderId="0" xfId="0" applyFont="1" applyFill="1" applyBorder="1" applyAlignment="1">
      <alignment/>
    </xf>
    <xf numFmtId="18" fontId="5" fillId="33" borderId="0" xfId="0" applyNumberFormat="1" applyFont="1" applyFill="1" applyBorder="1" applyAlignment="1">
      <alignment horizontal="right"/>
    </xf>
    <xf numFmtId="20" fontId="5" fillId="33" borderId="0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20" fontId="5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Alignment="1">
      <alignment horizontal="center"/>
    </xf>
    <xf numFmtId="0" fontId="13" fillId="0" borderId="17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19" fillId="0" borderId="0" xfId="0" applyFont="1" applyAlignment="1" quotePrefix="1">
      <alignment horizontal="centerContinuous"/>
    </xf>
    <xf numFmtId="0" fontId="16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6" fillId="0" borderId="19" xfId="0" applyNumberFormat="1" applyFont="1" applyFill="1" applyBorder="1" applyAlignment="1">
      <alignment horizontal="right" vertical="center"/>
    </xf>
    <xf numFmtId="20" fontId="16" fillId="0" borderId="17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20" fontId="10" fillId="0" borderId="24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right" vertical="center"/>
    </xf>
    <xf numFmtId="20" fontId="16" fillId="0" borderId="2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20" fontId="10" fillId="0" borderId="29" xfId="0" applyNumberFormat="1" applyFont="1" applyFill="1" applyBorder="1" applyAlignment="1">
      <alignment horizontal="center" vertical="center"/>
    </xf>
    <xf numFmtId="20" fontId="16" fillId="0" borderId="28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20" fontId="10" fillId="0" borderId="32" xfId="0" applyNumberFormat="1" applyFont="1" applyFill="1" applyBorder="1" applyAlignment="1">
      <alignment horizontal="center" vertical="center"/>
    </xf>
    <xf numFmtId="20" fontId="16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 quotePrefix="1">
      <alignment horizontal="left" vertical="center"/>
    </xf>
    <xf numFmtId="0" fontId="18" fillId="0" borderId="13" xfId="0" applyFont="1" applyFill="1" applyBorder="1" applyAlignment="1">
      <alignment horizontal="centerContinuous" vertical="center"/>
    </xf>
    <xf numFmtId="0" fontId="16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0" fontId="8" fillId="0" borderId="0" xfId="0" applyNumberFormat="1" applyFont="1" applyFill="1" applyAlignment="1">
      <alignment horizontal="center"/>
    </xf>
    <xf numFmtId="20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34" xfId="0" applyFont="1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/>
    </xf>
    <xf numFmtId="0" fontId="0" fillId="0" borderId="36" xfId="0" applyFill="1" applyBorder="1" applyAlignment="1">
      <alignment horizontal="centerContinuous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 vertical="center"/>
    </xf>
    <xf numFmtId="0" fontId="17" fillId="0" borderId="10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20" fontId="10" fillId="0" borderId="40" xfId="0" applyNumberFormat="1" applyFont="1" applyFill="1" applyBorder="1" applyAlignment="1">
      <alignment horizontal="center" vertical="center"/>
    </xf>
    <xf numFmtId="20" fontId="16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0" fontId="8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 quotePrefix="1">
      <alignment vertical="center"/>
    </xf>
    <xf numFmtId="0" fontId="13" fillId="0" borderId="19" xfId="0" applyFont="1" applyFill="1" applyBorder="1" applyAlignment="1">
      <alignment horizontal="right" vertical="center" shrinkToFit="1"/>
    </xf>
    <xf numFmtId="0" fontId="16" fillId="0" borderId="4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0" fontId="10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20" fontId="10" fillId="0" borderId="49" xfId="0" applyNumberFormat="1" applyFont="1" applyFill="1" applyBorder="1" applyAlignment="1">
      <alignment horizontal="center" vertical="center"/>
    </xf>
    <xf numFmtId="20" fontId="16" fillId="0" borderId="35" xfId="0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right" vertical="center"/>
    </xf>
    <xf numFmtId="20" fontId="16" fillId="0" borderId="0" xfId="0" applyNumberFormat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22" xfId="0" applyFont="1" applyFill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20" fontId="10" fillId="0" borderId="57" xfId="0" applyNumberFormat="1" applyFont="1" applyFill="1" applyBorder="1" applyAlignment="1">
      <alignment horizontal="center" vertical="center"/>
    </xf>
    <xf numFmtId="20" fontId="16" fillId="0" borderId="55" xfId="0" applyNumberFormat="1" applyFont="1" applyFill="1" applyBorder="1" applyAlignment="1">
      <alignment horizontal="right" vertical="center"/>
    </xf>
    <xf numFmtId="0" fontId="7" fillId="0" borderId="58" xfId="0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horizontal="right" vertical="center"/>
    </xf>
    <xf numFmtId="20" fontId="16" fillId="0" borderId="35" xfId="0" applyNumberFormat="1" applyFont="1" applyFill="1" applyBorder="1" applyAlignment="1">
      <alignment vertical="center"/>
    </xf>
    <xf numFmtId="20" fontId="16" fillId="0" borderId="35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right" vertical="center"/>
    </xf>
    <xf numFmtId="0" fontId="16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vertical="center"/>
    </xf>
    <xf numFmtId="0" fontId="13" fillId="0" borderId="61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20" fontId="10" fillId="0" borderId="62" xfId="0" applyNumberFormat="1" applyFont="1" applyFill="1" applyBorder="1" applyAlignment="1">
      <alignment horizontal="center" vertical="center"/>
    </xf>
    <xf numFmtId="20" fontId="16" fillId="0" borderId="60" xfId="0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vertical="center"/>
    </xf>
    <xf numFmtId="20" fontId="16" fillId="0" borderId="38" xfId="0" applyNumberFormat="1" applyFont="1" applyFill="1" applyBorder="1" applyAlignment="1">
      <alignment horizontal="center" vertical="center"/>
    </xf>
    <xf numFmtId="20" fontId="16" fillId="0" borderId="22" xfId="0" applyNumberFormat="1" applyFont="1" applyFill="1" applyBorder="1" applyAlignment="1">
      <alignment horizontal="center" vertical="center"/>
    </xf>
    <xf numFmtId="20" fontId="16" fillId="0" borderId="28" xfId="0" applyNumberFormat="1" applyFont="1" applyFill="1" applyBorder="1" applyAlignment="1">
      <alignment horizontal="center" vertical="center"/>
    </xf>
    <xf numFmtId="20" fontId="16" fillId="0" borderId="1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 quotePrefix="1">
      <alignment vertical="center"/>
    </xf>
    <xf numFmtId="20" fontId="16" fillId="0" borderId="27" xfId="0" applyNumberFormat="1" applyFont="1" applyFill="1" applyBorder="1" applyAlignment="1">
      <alignment horizontal="right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20" fontId="10" fillId="0" borderId="65" xfId="0" applyNumberFormat="1" applyFont="1" applyFill="1" applyBorder="1" applyAlignment="1">
      <alignment horizontal="center" vertical="center"/>
    </xf>
    <xf numFmtId="20" fontId="16" fillId="0" borderId="66" xfId="0" applyNumberFormat="1" applyFont="1" applyFill="1" applyBorder="1" applyAlignment="1">
      <alignment horizontal="right" vertical="center"/>
    </xf>
    <xf numFmtId="0" fontId="5" fillId="0" borderId="6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0" xfId="0" applyAlignment="1" quotePrefix="1">
      <alignment horizontal="right"/>
    </xf>
    <xf numFmtId="176" fontId="7" fillId="0" borderId="66" xfId="0" applyNumberFormat="1" applyFont="1" applyFill="1" applyBorder="1" applyAlignment="1">
      <alignment vertical="center"/>
    </xf>
    <xf numFmtId="176" fontId="7" fillId="0" borderId="6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56" fontId="5" fillId="0" borderId="0" xfId="0" applyNumberFormat="1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 shrinkToFit="1"/>
    </xf>
    <xf numFmtId="0" fontId="18" fillId="0" borderId="69" xfId="0" applyFont="1" applyBorder="1" applyAlignment="1">
      <alignment vertical="center"/>
    </xf>
    <xf numFmtId="0" fontId="16" fillId="0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0" fontId="10" fillId="0" borderId="34" xfId="0" applyFont="1" applyBorder="1" applyAlignment="1" quotePrefix="1">
      <alignment horizontal="center" vertical="center"/>
    </xf>
    <xf numFmtId="0" fontId="10" fillId="0" borderId="35" xfId="0" applyFont="1" applyBorder="1" applyAlignment="1" quotePrefix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60" xfId="0" applyFont="1" applyFill="1" applyBorder="1" applyAlignment="1">
      <alignment horizontal="left" vertical="center"/>
    </xf>
    <xf numFmtId="20" fontId="16" fillId="0" borderId="55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20" fontId="10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0" fontId="16" fillId="0" borderId="66" xfId="0" applyFont="1" applyFill="1" applyBorder="1" applyAlignment="1">
      <alignment horizontal="center" vertical="center"/>
    </xf>
    <xf numFmtId="20" fontId="10" fillId="0" borderId="66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view="pageLayout" zoomScaleSheetLayoutView="80" workbookViewId="0" topLeftCell="A31">
      <selection activeCell="C45" sqref="C45"/>
    </sheetView>
  </sheetViews>
  <sheetFormatPr defaultColWidth="8.796875" defaultRowHeight="14.25"/>
  <cols>
    <col min="1" max="1" width="3.09765625" style="9" customWidth="1"/>
    <col min="2" max="2" width="2.69921875" style="0" hidden="1" customWidth="1"/>
    <col min="3" max="3" width="26.69921875" style="0" customWidth="1"/>
    <col min="4" max="4" width="3.8984375" style="0" hidden="1" customWidth="1"/>
    <col min="5" max="5" width="3.69921875" style="9" customWidth="1"/>
    <col min="6" max="6" width="3.09765625" style="0" hidden="1" customWidth="1"/>
    <col min="7" max="7" width="12.09765625" style="0" customWidth="1"/>
    <col min="8" max="8" width="0.1015625" style="0" customWidth="1"/>
    <col min="9" max="9" width="2.19921875" style="0" customWidth="1"/>
    <col min="10" max="10" width="2.8984375" style="0" hidden="1" customWidth="1"/>
    <col min="11" max="11" width="4.09765625" style="0" customWidth="1"/>
    <col min="12" max="12" width="3.5" style="0" customWidth="1"/>
    <col min="13" max="13" width="2.8984375" style="0" hidden="1" customWidth="1"/>
    <col min="14" max="14" width="2.69921875" style="0" customWidth="1"/>
    <col min="15" max="15" width="2.3984375" style="0" customWidth="1"/>
    <col min="16" max="16" width="2.8984375" style="0" hidden="1" customWidth="1"/>
    <col min="17" max="17" width="3.3984375" style="0" customWidth="1"/>
    <col min="18" max="18" width="7.5" style="0" customWidth="1"/>
    <col min="19" max="19" width="9.69921875" style="0" customWidth="1"/>
    <col min="20" max="20" width="6.59765625" style="0" customWidth="1"/>
    <col min="21" max="21" width="2.59765625" style="0" customWidth="1"/>
    <col min="22" max="22" width="6" style="0" customWidth="1"/>
    <col min="23" max="23" width="1.59765625" style="0" customWidth="1"/>
    <col min="24" max="24" width="6.3984375" style="0" customWidth="1"/>
    <col min="25" max="25" width="5.19921875" style="0" customWidth="1"/>
    <col min="26" max="26" width="5.59765625" style="217" customWidth="1"/>
    <col min="27" max="27" width="5.8984375" style="217" customWidth="1"/>
    <col min="28" max="28" width="9.69921875" style="217" customWidth="1"/>
  </cols>
  <sheetData>
    <row r="1" spans="1:22" ht="25.5" customHeight="1">
      <c r="A1" s="53" t="s">
        <v>0</v>
      </c>
      <c r="B1" s="11"/>
      <c r="C1" s="12"/>
      <c r="D1" s="11"/>
      <c r="E1" s="233"/>
      <c r="F1" s="11"/>
      <c r="G1" s="12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3"/>
      <c r="T1" s="14"/>
      <c r="U1" s="15"/>
      <c r="V1" s="16"/>
    </row>
    <row r="2" spans="2:22" ht="6" customHeight="1">
      <c r="B2" s="4"/>
      <c r="D2" s="4"/>
      <c r="E2" s="233"/>
      <c r="F2" s="4"/>
      <c r="G2" s="7"/>
      <c r="H2" s="4"/>
      <c r="I2" s="4"/>
      <c r="J2" s="4"/>
      <c r="K2" s="4"/>
      <c r="S2" s="6"/>
      <c r="T2" s="1"/>
      <c r="U2" s="8"/>
      <c r="V2" s="2"/>
    </row>
    <row r="3" spans="3:27" ht="21" customHeight="1">
      <c r="C3" s="170" t="s">
        <v>185</v>
      </c>
      <c r="G3" s="245" t="s">
        <v>89</v>
      </c>
      <c r="H3" s="246"/>
      <c r="I3" s="246"/>
      <c r="J3" s="246"/>
      <c r="K3" s="247"/>
      <c r="O3" s="5"/>
      <c r="S3" s="19"/>
      <c r="X3">
        <v>2017</v>
      </c>
      <c r="Y3">
        <v>2016</v>
      </c>
      <c r="Z3" s="217">
        <v>2015</v>
      </c>
      <c r="AA3" s="220">
        <v>2014</v>
      </c>
    </row>
    <row r="4" spans="7:15" ht="5.25" customHeight="1" thickBot="1">
      <c r="G4" s="6"/>
      <c r="O4" s="5"/>
    </row>
    <row r="5" spans="1:28" s="18" customFormat="1" ht="16.5" customHeight="1">
      <c r="A5" s="20"/>
      <c r="B5" s="21"/>
      <c r="C5" s="172" t="s">
        <v>151</v>
      </c>
      <c r="D5" s="21"/>
      <c r="E5" s="172"/>
      <c r="F5" s="21"/>
      <c r="G5" s="22" t="s">
        <v>1</v>
      </c>
      <c r="H5" s="23"/>
      <c r="I5" s="23"/>
      <c r="J5" s="23"/>
      <c r="K5" s="23"/>
      <c r="L5" s="24"/>
      <c r="M5" s="25"/>
      <c r="N5" s="26"/>
      <c r="O5" s="25"/>
      <c r="P5" s="25"/>
      <c r="Q5" s="25"/>
      <c r="R5" s="23"/>
      <c r="S5" s="27" t="s">
        <v>2</v>
      </c>
      <c r="T5" s="28" t="s">
        <v>3</v>
      </c>
      <c r="U5" s="23"/>
      <c r="V5" s="23"/>
      <c r="W5" s="17"/>
      <c r="X5" s="223" t="s">
        <v>176</v>
      </c>
      <c r="Y5" s="223" t="s">
        <v>176</v>
      </c>
      <c r="Z5" s="218" t="s">
        <v>176</v>
      </c>
      <c r="AA5" s="218" t="s">
        <v>176</v>
      </c>
      <c r="AB5" s="218"/>
    </row>
    <row r="6" spans="1:29" ht="19.5" customHeight="1">
      <c r="A6" s="54">
        <f>+A5+1</f>
        <v>1</v>
      </c>
      <c r="B6" s="55">
        <v>2</v>
      </c>
      <c r="C6" s="56" t="s">
        <v>110</v>
      </c>
      <c r="D6" s="57">
        <v>1</v>
      </c>
      <c r="E6" s="144" t="str">
        <f>VLOOKUP(D6,D$66:E$115,2,TRUE)</f>
        <v>男</v>
      </c>
      <c r="F6" s="57">
        <v>3</v>
      </c>
      <c r="G6" s="51" t="s">
        <v>96</v>
      </c>
      <c r="H6" s="58">
        <v>1</v>
      </c>
      <c r="I6" s="57"/>
      <c r="J6" s="58">
        <v>1</v>
      </c>
      <c r="K6" s="58"/>
      <c r="L6" s="144">
        <v>2</v>
      </c>
      <c r="M6" s="58">
        <v>1</v>
      </c>
      <c r="N6" s="58" t="str">
        <f>VLOOKUP(M6,M$66:N$115,2,TRUE)</f>
        <v>組</v>
      </c>
      <c r="O6" s="57"/>
      <c r="P6" s="58">
        <v>1</v>
      </c>
      <c r="Q6" s="58"/>
      <c r="R6" s="145"/>
      <c r="S6" s="61">
        <v>0.3958333333333333</v>
      </c>
      <c r="T6" s="62">
        <f>$S6-$S$70</f>
        <v>0.375</v>
      </c>
      <c r="U6" s="63" t="s">
        <v>4</v>
      </c>
      <c r="V6" s="63">
        <f>$S6-$S$68</f>
        <v>0.3819444444444444</v>
      </c>
      <c r="W6" s="64"/>
      <c r="X6" s="212">
        <v>10</v>
      </c>
      <c r="Y6" s="212">
        <v>9</v>
      </c>
      <c r="Z6" s="217">
        <v>5</v>
      </c>
      <c r="AA6" s="217">
        <v>10</v>
      </c>
      <c r="AB6" s="244" t="s">
        <v>200</v>
      </c>
      <c r="AC6" s="243"/>
    </row>
    <row r="7" spans="1:28" ht="19.5" customHeight="1">
      <c r="A7" s="54">
        <v>2</v>
      </c>
      <c r="B7" s="55">
        <v>3</v>
      </c>
      <c r="C7" s="56" t="s">
        <v>111</v>
      </c>
      <c r="D7" s="57">
        <v>2</v>
      </c>
      <c r="E7" s="144" t="str">
        <f>VLOOKUP(D7,D$66:E$115,2,TRUE)</f>
        <v>女</v>
      </c>
      <c r="F7" s="57">
        <v>1</v>
      </c>
      <c r="G7" s="51" t="s">
        <v>96</v>
      </c>
      <c r="H7" s="58"/>
      <c r="I7" s="57" t="s">
        <v>116</v>
      </c>
      <c r="J7" s="58">
        <v>1</v>
      </c>
      <c r="K7" s="58"/>
      <c r="L7" s="144">
        <v>3</v>
      </c>
      <c r="M7" s="58">
        <v>1</v>
      </c>
      <c r="N7" s="58" t="str">
        <f>VLOOKUP(M7,M$66:N$115,2,TRUE)</f>
        <v>組</v>
      </c>
      <c r="O7" s="57"/>
      <c r="P7" s="58">
        <v>1</v>
      </c>
      <c r="Q7" s="58"/>
      <c r="R7" s="145"/>
      <c r="S7" s="61">
        <v>0.40625</v>
      </c>
      <c r="T7" s="62">
        <f>$S7-$S$70</f>
        <v>0.3854166666666667</v>
      </c>
      <c r="U7" s="63" t="s">
        <v>4</v>
      </c>
      <c r="V7" s="63">
        <f>$S7-$S$68</f>
        <v>0.3923611111111111</v>
      </c>
      <c r="W7" s="64"/>
      <c r="X7" s="212">
        <v>18</v>
      </c>
      <c r="Y7" s="226" t="s">
        <v>181</v>
      </c>
      <c r="Z7" s="217">
        <v>11</v>
      </c>
      <c r="AA7" s="217">
        <v>6</v>
      </c>
      <c r="AB7" s="217" t="s">
        <v>201</v>
      </c>
    </row>
    <row r="8" spans="1:28" ht="19.5" customHeight="1">
      <c r="A8" s="54">
        <f>+A7+1</f>
        <v>3</v>
      </c>
      <c r="B8" s="55">
        <v>2</v>
      </c>
      <c r="C8" s="56" t="s">
        <v>114</v>
      </c>
      <c r="D8" s="57">
        <v>2</v>
      </c>
      <c r="E8" s="144" t="str">
        <f>VLOOKUP(D8,D$66:E$115,2,TRUE)</f>
        <v>女</v>
      </c>
      <c r="F8" s="57">
        <v>1</v>
      </c>
      <c r="G8" s="51" t="str">
        <f>VLOOKUP(F8,F$66:G$115,2,TRUE)</f>
        <v>１００ｍ</v>
      </c>
      <c r="H8" s="58"/>
      <c r="I8" s="57" t="s">
        <v>116</v>
      </c>
      <c r="J8" s="58">
        <v>1</v>
      </c>
      <c r="K8" s="57" t="str">
        <f>VLOOKUP(J8,J$66:K$115,2,TRUE)</f>
        <v>予</v>
      </c>
      <c r="L8" s="144">
        <v>4</v>
      </c>
      <c r="M8" s="58">
        <v>1</v>
      </c>
      <c r="N8" s="58" t="str">
        <f>VLOOKUP(M8,M$66:N$115,2,TRUE)</f>
        <v>組</v>
      </c>
      <c r="O8" s="57">
        <v>1</v>
      </c>
      <c r="P8" s="58">
        <v>1</v>
      </c>
      <c r="Q8" s="58" t="str">
        <f>VLOOKUP(P8,P$66:Q$115,2,TRUE)</f>
        <v>着</v>
      </c>
      <c r="R8" s="145" t="s">
        <v>195</v>
      </c>
      <c r="S8" s="61">
        <v>0.4166666666666667</v>
      </c>
      <c r="T8" s="62">
        <f>$S8-$S$70</f>
        <v>0.39583333333333337</v>
      </c>
      <c r="U8" s="63" t="s">
        <v>4</v>
      </c>
      <c r="V8" s="63">
        <f>$S8-$S$68</f>
        <v>0.4027777777777778</v>
      </c>
      <c r="W8" s="64"/>
      <c r="X8" s="212">
        <v>25</v>
      </c>
      <c r="Y8" s="212">
        <v>24</v>
      </c>
      <c r="Z8" s="217">
        <v>29</v>
      </c>
      <c r="AA8" s="217">
        <v>26</v>
      </c>
      <c r="AB8" s="217" t="s">
        <v>202</v>
      </c>
    </row>
    <row r="9" spans="1:28" ht="19.5" customHeight="1">
      <c r="A9" s="54">
        <f>+A8+1</f>
        <v>4</v>
      </c>
      <c r="B9" s="55">
        <v>2</v>
      </c>
      <c r="C9" s="56" t="s">
        <v>112</v>
      </c>
      <c r="D9" s="57">
        <v>1</v>
      </c>
      <c r="E9" s="144" t="s">
        <v>101</v>
      </c>
      <c r="F9" s="57">
        <v>1</v>
      </c>
      <c r="G9" s="51" t="str">
        <f>VLOOKUP(F9,F$66:G$115,2,TRUE)</f>
        <v>１００ｍ</v>
      </c>
      <c r="H9" s="58"/>
      <c r="I9" s="57" t="s">
        <v>103</v>
      </c>
      <c r="J9" s="58">
        <v>1</v>
      </c>
      <c r="K9" s="57" t="str">
        <f>VLOOKUP(J9,J$66:K$115,2,TRUE)</f>
        <v>予</v>
      </c>
      <c r="L9" s="144">
        <v>7</v>
      </c>
      <c r="M9" s="58">
        <v>1</v>
      </c>
      <c r="N9" s="58" t="str">
        <f>VLOOKUP(M9,M$66:N$115,2,TRUE)</f>
        <v>組</v>
      </c>
      <c r="O9" s="57">
        <v>0</v>
      </c>
      <c r="P9" s="58">
        <v>1</v>
      </c>
      <c r="Q9" s="58" t="str">
        <f>VLOOKUP(P9,P$66:Q$115,2,TRUE)</f>
        <v>着</v>
      </c>
      <c r="R9" s="145" t="s">
        <v>170</v>
      </c>
      <c r="S9" s="61">
        <v>0.4305555555555556</v>
      </c>
      <c r="T9" s="62">
        <f>$S9-$S$70</f>
        <v>0.40972222222222227</v>
      </c>
      <c r="U9" s="63" t="s">
        <v>4</v>
      </c>
      <c r="V9" s="63">
        <f>$S9-$S$68</f>
        <v>0.4166666666666667</v>
      </c>
      <c r="W9" s="64"/>
      <c r="X9" s="212">
        <v>53</v>
      </c>
      <c r="Y9" s="212">
        <v>69</v>
      </c>
      <c r="Z9" s="217">
        <v>82</v>
      </c>
      <c r="AA9" s="217">
        <v>60</v>
      </c>
      <c r="AB9" s="217" t="s">
        <v>203</v>
      </c>
    </row>
    <row r="10" spans="1:28" ht="19.5" customHeight="1">
      <c r="A10" s="54">
        <f aca="true" t="shared" si="0" ref="A10:A29">+A9+1</f>
        <v>5</v>
      </c>
      <c r="B10" s="55"/>
      <c r="C10" s="56" t="s">
        <v>113</v>
      </c>
      <c r="D10" s="57"/>
      <c r="E10" s="144" t="s">
        <v>101</v>
      </c>
      <c r="F10" s="57"/>
      <c r="G10" s="51" t="s">
        <v>124</v>
      </c>
      <c r="H10" s="58"/>
      <c r="I10" s="57" t="s">
        <v>126</v>
      </c>
      <c r="J10" s="58"/>
      <c r="K10" s="57" t="s">
        <v>94</v>
      </c>
      <c r="L10" s="144">
        <v>7</v>
      </c>
      <c r="M10" s="58"/>
      <c r="N10" s="58" t="s">
        <v>83</v>
      </c>
      <c r="O10" s="57">
        <v>3</v>
      </c>
      <c r="P10" s="58"/>
      <c r="Q10" s="58" t="s">
        <v>93</v>
      </c>
      <c r="R10" s="145" t="s">
        <v>180</v>
      </c>
      <c r="S10" s="61">
        <v>0.4548611111111111</v>
      </c>
      <c r="T10" s="62">
        <f>$S10-$S$70</f>
        <v>0.4340277777777778</v>
      </c>
      <c r="U10" s="63" t="s">
        <v>4</v>
      </c>
      <c r="V10" s="63">
        <f>$S10-$S$68</f>
        <v>0.4409722222222222</v>
      </c>
      <c r="W10" s="64"/>
      <c r="X10" s="212">
        <v>54</v>
      </c>
      <c r="Y10" s="212">
        <v>51</v>
      </c>
      <c r="Z10" s="217">
        <v>48</v>
      </c>
      <c r="AA10" s="217">
        <v>56</v>
      </c>
      <c r="AB10" s="217" t="s">
        <v>204</v>
      </c>
    </row>
    <row r="11" spans="1:28" ht="19.5" customHeight="1">
      <c r="A11" s="54">
        <f t="shared" si="0"/>
        <v>6</v>
      </c>
      <c r="B11" s="55"/>
      <c r="C11" s="56" t="s">
        <v>113</v>
      </c>
      <c r="D11" s="57"/>
      <c r="E11" s="144" t="s">
        <v>106</v>
      </c>
      <c r="F11" s="57"/>
      <c r="G11" s="51" t="s">
        <v>124</v>
      </c>
      <c r="H11" s="58"/>
      <c r="I11" s="57" t="s">
        <v>127</v>
      </c>
      <c r="J11" s="58"/>
      <c r="K11" s="57" t="s">
        <v>94</v>
      </c>
      <c r="L11" s="144">
        <v>9</v>
      </c>
      <c r="M11" s="58"/>
      <c r="N11" s="58" t="s">
        <v>83</v>
      </c>
      <c r="O11" s="57">
        <v>2</v>
      </c>
      <c r="P11" s="58"/>
      <c r="Q11" s="58" t="s">
        <v>93</v>
      </c>
      <c r="R11" s="145" t="s">
        <v>194</v>
      </c>
      <c r="S11" s="61">
        <v>0.4791666666666667</v>
      </c>
      <c r="T11" s="62">
        <f>$S11-$S$70</f>
        <v>0.45833333333333337</v>
      </c>
      <c r="U11" s="63" t="s">
        <v>4</v>
      </c>
      <c r="V11" s="63">
        <f>$S11-$S$68</f>
        <v>0.4652777777777778</v>
      </c>
      <c r="W11" s="64"/>
      <c r="X11" s="212">
        <v>67</v>
      </c>
      <c r="Y11" s="212">
        <v>62</v>
      </c>
      <c r="Z11" s="217">
        <v>70</v>
      </c>
      <c r="AA11" s="217">
        <v>52</v>
      </c>
      <c r="AB11" s="217" t="s">
        <v>205</v>
      </c>
    </row>
    <row r="12" spans="1:28" ht="19.5" customHeight="1">
      <c r="A12" s="54">
        <f t="shared" si="0"/>
        <v>7</v>
      </c>
      <c r="B12" s="55"/>
      <c r="C12" s="56" t="s">
        <v>114</v>
      </c>
      <c r="D12" s="57"/>
      <c r="E12" s="144" t="s">
        <v>101</v>
      </c>
      <c r="F12" s="57"/>
      <c r="G12" s="51" t="s">
        <v>99</v>
      </c>
      <c r="H12" s="58"/>
      <c r="I12" s="57"/>
      <c r="J12" s="58"/>
      <c r="K12" s="57" t="s">
        <v>91</v>
      </c>
      <c r="L12" s="144">
        <v>3</v>
      </c>
      <c r="M12" s="58"/>
      <c r="N12" s="58" t="s">
        <v>83</v>
      </c>
      <c r="O12" s="57" t="s">
        <v>149</v>
      </c>
      <c r="P12" s="58"/>
      <c r="Q12" s="58"/>
      <c r="R12" s="145"/>
      <c r="S12" s="61">
        <v>0.5104166666666666</v>
      </c>
      <c r="T12" s="62">
        <f>$S12-$S$70</f>
        <v>0.4895833333333333</v>
      </c>
      <c r="U12" s="63" t="s">
        <v>4</v>
      </c>
      <c r="V12" s="63">
        <f>$S12-$S$68</f>
        <v>0.49652777777777773</v>
      </c>
      <c r="W12" s="64"/>
      <c r="X12" s="212">
        <v>48</v>
      </c>
      <c r="Y12" s="212">
        <v>47</v>
      </c>
      <c r="Z12" s="217">
        <v>72</v>
      </c>
      <c r="AA12" s="217">
        <v>55</v>
      </c>
      <c r="AB12" s="217" t="s">
        <v>206</v>
      </c>
    </row>
    <row r="13" spans="1:28" ht="19.5" customHeight="1">
      <c r="A13" s="54">
        <f t="shared" si="0"/>
        <v>8</v>
      </c>
      <c r="B13" s="55">
        <v>2</v>
      </c>
      <c r="C13" s="56" t="s">
        <v>112</v>
      </c>
      <c r="D13" s="57">
        <v>2</v>
      </c>
      <c r="E13" s="144" t="s">
        <v>101</v>
      </c>
      <c r="F13" s="57">
        <v>1</v>
      </c>
      <c r="G13" s="51" t="s">
        <v>99</v>
      </c>
      <c r="H13" s="58">
        <v>1</v>
      </c>
      <c r="I13" s="57"/>
      <c r="J13" s="65">
        <v>1</v>
      </c>
      <c r="K13" s="66" t="s">
        <v>108</v>
      </c>
      <c r="L13" s="144">
        <v>5</v>
      </c>
      <c r="M13" s="58"/>
      <c r="N13" s="58" t="s">
        <v>83</v>
      </c>
      <c r="O13" s="57" t="s">
        <v>149</v>
      </c>
      <c r="P13" s="58"/>
      <c r="Q13" s="58"/>
      <c r="R13" s="145"/>
      <c r="S13" s="61">
        <v>0.5243055555555556</v>
      </c>
      <c r="T13" s="62">
        <f>$S13-$S$70</f>
        <v>0.5034722222222222</v>
      </c>
      <c r="U13" s="63" t="s">
        <v>4</v>
      </c>
      <c r="V13" s="63">
        <f>$S13-$S$68</f>
        <v>0.5104166666666667</v>
      </c>
      <c r="W13" s="64"/>
      <c r="X13" s="212">
        <v>75</v>
      </c>
      <c r="Y13" s="212">
        <v>86</v>
      </c>
      <c r="Z13" s="217">
        <v>99</v>
      </c>
      <c r="AA13" s="217">
        <v>105</v>
      </c>
      <c r="AB13" s="217" t="s">
        <v>207</v>
      </c>
    </row>
    <row r="14" spans="1:28" ht="19.5" customHeight="1">
      <c r="A14" s="54">
        <f t="shared" si="0"/>
        <v>9</v>
      </c>
      <c r="B14" s="55"/>
      <c r="C14" s="56" t="s">
        <v>114</v>
      </c>
      <c r="D14" s="57"/>
      <c r="E14" s="144" t="s">
        <v>101</v>
      </c>
      <c r="F14" s="57"/>
      <c r="G14" s="51" t="s">
        <v>96</v>
      </c>
      <c r="H14" s="58"/>
      <c r="I14" s="57"/>
      <c r="J14" s="58"/>
      <c r="K14" s="57" t="s">
        <v>94</v>
      </c>
      <c r="L14" s="144">
        <v>7</v>
      </c>
      <c r="M14" s="58"/>
      <c r="N14" s="58" t="s">
        <v>83</v>
      </c>
      <c r="O14" s="57">
        <v>0</v>
      </c>
      <c r="P14" s="58"/>
      <c r="Q14" s="58" t="s">
        <v>107</v>
      </c>
      <c r="R14" s="145" t="s">
        <v>95</v>
      </c>
      <c r="S14" s="61">
        <v>0.548611111111111</v>
      </c>
      <c r="T14" s="62">
        <f>$S14-$S$70</f>
        <v>0.5277777777777777</v>
      </c>
      <c r="U14" s="63" t="s">
        <v>4</v>
      </c>
      <c r="V14" s="63">
        <f>$S14-$S$68</f>
        <v>0.5347222222222222</v>
      </c>
      <c r="W14" s="64"/>
      <c r="X14" s="212">
        <v>53</v>
      </c>
      <c r="Y14" s="212">
        <v>66</v>
      </c>
      <c r="Z14" s="217">
        <v>81</v>
      </c>
      <c r="AA14" s="217">
        <v>98</v>
      </c>
      <c r="AB14" s="244" t="s">
        <v>200</v>
      </c>
    </row>
    <row r="15" spans="1:28" ht="19.5" customHeight="1">
      <c r="A15" s="54">
        <f t="shared" si="0"/>
        <v>10</v>
      </c>
      <c r="B15" s="55">
        <v>2</v>
      </c>
      <c r="C15" s="56" t="s">
        <v>112</v>
      </c>
      <c r="D15" s="57">
        <v>2</v>
      </c>
      <c r="E15" s="144" t="s">
        <v>101</v>
      </c>
      <c r="F15" s="57">
        <v>3</v>
      </c>
      <c r="G15" s="51" t="s">
        <v>96</v>
      </c>
      <c r="H15" s="58"/>
      <c r="I15" s="57" t="str">
        <f>VLOOKUP(H15,H$66:I$115,2,TRUE)</f>
        <v>　</v>
      </c>
      <c r="J15" s="58">
        <v>1</v>
      </c>
      <c r="K15" s="57" t="s">
        <v>150</v>
      </c>
      <c r="L15" s="144">
        <v>8</v>
      </c>
      <c r="M15" s="58">
        <v>1</v>
      </c>
      <c r="N15" s="58" t="s">
        <v>83</v>
      </c>
      <c r="O15" s="57">
        <v>0</v>
      </c>
      <c r="P15" s="58">
        <v>1</v>
      </c>
      <c r="Q15" s="58" t="s">
        <v>107</v>
      </c>
      <c r="R15" s="145" t="s">
        <v>95</v>
      </c>
      <c r="S15" s="61">
        <v>0.5625</v>
      </c>
      <c r="T15" s="62">
        <f>$S15-$S$70</f>
        <v>0.5416666666666666</v>
      </c>
      <c r="U15" s="63" t="s">
        <v>4</v>
      </c>
      <c r="V15" s="63">
        <f>$S15-$S$68</f>
        <v>0.5486111111111112</v>
      </c>
      <c r="W15" s="64"/>
      <c r="X15" s="212">
        <v>58</v>
      </c>
      <c r="Y15" s="212">
        <v>71</v>
      </c>
      <c r="Z15" s="217">
        <v>124</v>
      </c>
      <c r="AA15" s="217">
        <v>130</v>
      </c>
      <c r="AB15" s="244" t="s">
        <v>200</v>
      </c>
    </row>
    <row r="16" spans="1:28" ht="19.5" customHeight="1">
      <c r="A16" s="54">
        <f t="shared" si="0"/>
        <v>11</v>
      </c>
      <c r="B16" s="55"/>
      <c r="C16" s="56" t="s">
        <v>114</v>
      </c>
      <c r="D16" s="57">
        <v>1</v>
      </c>
      <c r="E16" s="144" t="s">
        <v>101</v>
      </c>
      <c r="F16" s="57">
        <v>4</v>
      </c>
      <c r="G16" s="51" t="s">
        <v>96</v>
      </c>
      <c r="H16" s="58"/>
      <c r="I16" s="57" t="s">
        <v>103</v>
      </c>
      <c r="J16" s="65">
        <v>1</v>
      </c>
      <c r="K16" s="66" t="s">
        <v>108</v>
      </c>
      <c r="L16" s="144"/>
      <c r="M16" s="58">
        <v>1</v>
      </c>
      <c r="N16" s="58"/>
      <c r="O16" s="57"/>
      <c r="P16" s="58">
        <v>1</v>
      </c>
      <c r="Q16" s="58"/>
      <c r="R16" s="145"/>
      <c r="S16" s="61">
        <v>0.5868055555555556</v>
      </c>
      <c r="T16" s="62">
        <f>$S16-$S$70</f>
        <v>0.5659722222222222</v>
      </c>
      <c r="U16" s="63" t="s">
        <v>4</v>
      </c>
      <c r="V16" s="63">
        <f>$S16-$S$68</f>
        <v>0.5729166666666667</v>
      </c>
      <c r="W16" s="64"/>
      <c r="X16" s="212"/>
      <c r="Y16" s="212"/>
      <c r="AB16" s="217" t="s">
        <v>204</v>
      </c>
    </row>
    <row r="17" spans="1:28" ht="19.5" customHeight="1">
      <c r="A17" s="54">
        <f t="shared" si="0"/>
        <v>12</v>
      </c>
      <c r="B17" s="55">
        <v>2</v>
      </c>
      <c r="C17" s="56" t="s">
        <v>112</v>
      </c>
      <c r="D17" s="57">
        <v>1</v>
      </c>
      <c r="E17" s="144" t="s">
        <v>101</v>
      </c>
      <c r="F17" s="57">
        <v>3</v>
      </c>
      <c r="G17" s="51" t="s">
        <v>96</v>
      </c>
      <c r="H17" s="58"/>
      <c r="I17" s="57" t="s">
        <v>116</v>
      </c>
      <c r="J17" s="58">
        <v>1</v>
      </c>
      <c r="K17" s="57" t="s">
        <v>108</v>
      </c>
      <c r="L17" s="144"/>
      <c r="M17" s="58">
        <v>1</v>
      </c>
      <c r="N17" s="58"/>
      <c r="O17" s="57"/>
      <c r="P17" s="58">
        <v>1</v>
      </c>
      <c r="Q17" s="58"/>
      <c r="R17" s="145"/>
      <c r="S17" s="61">
        <v>0.59375</v>
      </c>
      <c r="T17" s="62">
        <f>$S17-$S$70</f>
        <v>0.5729166666666666</v>
      </c>
      <c r="U17" s="63" t="s">
        <v>4</v>
      </c>
      <c r="V17" s="63">
        <f>$S17-$S$68</f>
        <v>0.5798611111111112</v>
      </c>
      <c r="W17" s="64"/>
      <c r="X17" s="212"/>
      <c r="Y17" s="212"/>
      <c r="AB17" s="217" t="s">
        <v>208</v>
      </c>
    </row>
    <row r="18" spans="1:28" ht="19.5" customHeight="1">
      <c r="A18" s="54">
        <f t="shared" si="0"/>
        <v>13</v>
      </c>
      <c r="B18" s="55"/>
      <c r="C18" s="56" t="s">
        <v>113</v>
      </c>
      <c r="D18" s="57">
        <v>1</v>
      </c>
      <c r="E18" s="144" t="s">
        <v>101</v>
      </c>
      <c r="F18" s="57">
        <v>4</v>
      </c>
      <c r="G18" s="51" t="s">
        <v>117</v>
      </c>
      <c r="H18" s="58"/>
      <c r="I18" s="57" t="str">
        <f>VLOOKUP(H18,H$66:I$115,2,TRUE)</f>
        <v>　</v>
      </c>
      <c r="J18" s="65">
        <v>1</v>
      </c>
      <c r="K18" s="66" t="s">
        <v>108</v>
      </c>
      <c r="L18" s="144"/>
      <c r="M18" s="58">
        <v>1</v>
      </c>
      <c r="N18" s="58"/>
      <c r="O18" s="57"/>
      <c r="P18" s="58">
        <v>1</v>
      </c>
      <c r="Q18" s="58"/>
      <c r="R18" s="145"/>
      <c r="S18" s="61">
        <v>0.6006944444444444</v>
      </c>
      <c r="T18" s="62">
        <f>$S18-$S$70</f>
        <v>0.579861111111111</v>
      </c>
      <c r="U18" s="63" t="s">
        <v>4</v>
      </c>
      <c r="V18" s="63">
        <f>$S18-$S$68</f>
        <v>0.5868055555555556</v>
      </c>
      <c r="W18" s="64"/>
      <c r="X18" s="212">
        <v>8</v>
      </c>
      <c r="Y18" s="212">
        <v>12</v>
      </c>
      <c r="Z18" s="217">
        <v>15</v>
      </c>
      <c r="AA18" s="217">
        <v>14</v>
      </c>
      <c r="AB18" s="217" t="s">
        <v>209</v>
      </c>
    </row>
    <row r="19" spans="1:28" ht="19.5" customHeight="1">
      <c r="A19" s="54">
        <f t="shared" si="0"/>
        <v>14</v>
      </c>
      <c r="B19" s="55"/>
      <c r="C19" s="146" t="s">
        <v>114</v>
      </c>
      <c r="D19" s="57">
        <v>2</v>
      </c>
      <c r="E19" s="144" t="str">
        <f>VLOOKUP(D19,D$66:E$115,2,TRUE)</f>
        <v>女</v>
      </c>
      <c r="F19" s="57">
        <v>5</v>
      </c>
      <c r="G19" s="51" t="s">
        <v>118</v>
      </c>
      <c r="H19" s="58"/>
      <c r="I19" s="57" t="str">
        <f>VLOOKUP(H19,H$66:I$115,2,TRUE)</f>
        <v>　</v>
      </c>
      <c r="J19" s="58">
        <v>3</v>
      </c>
      <c r="K19" s="57" t="str">
        <f>VLOOKUP(J19,J$66:K$115,2,TRUE)</f>
        <v>決</v>
      </c>
      <c r="L19" s="144">
        <v>4</v>
      </c>
      <c r="M19" s="58"/>
      <c r="N19" s="58" t="s">
        <v>98</v>
      </c>
      <c r="O19" s="57" t="s">
        <v>119</v>
      </c>
      <c r="P19" s="58"/>
      <c r="Q19" s="58"/>
      <c r="R19" s="57"/>
      <c r="S19" s="61">
        <v>0.6180555555555556</v>
      </c>
      <c r="T19" s="62">
        <f>$S19-$S$70</f>
        <v>0.5972222222222222</v>
      </c>
      <c r="U19" s="63" t="s">
        <v>4</v>
      </c>
      <c r="V19" s="63">
        <f>$S19-$S$68</f>
        <v>0.6041666666666667</v>
      </c>
      <c r="W19" s="64"/>
      <c r="X19" s="212">
        <v>31</v>
      </c>
      <c r="Y19" s="212">
        <v>21</v>
      </c>
      <c r="Z19" s="217">
        <v>22</v>
      </c>
      <c r="AB19" s="217" t="s">
        <v>205</v>
      </c>
    </row>
    <row r="20" spans="1:28" ht="19.5" customHeight="1">
      <c r="A20" s="54">
        <f t="shared" si="0"/>
        <v>15</v>
      </c>
      <c r="B20" s="55">
        <v>3</v>
      </c>
      <c r="C20" s="146" t="s">
        <v>113</v>
      </c>
      <c r="D20" s="57"/>
      <c r="E20" s="144" t="s">
        <v>101</v>
      </c>
      <c r="F20" s="57"/>
      <c r="G20" s="51" t="s">
        <v>124</v>
      </c>
      <c r="H20" s="58"/>
      <c r="I20" s="57" t="s">
        <v>127</v>
      </c>
      <c r="J20" s="58"/>
      <c r="K20" s="57" t="s">
        <v>123</v>
      </c>
      <c r="L20" s="144">
        <v>3</v>
      </c>
      <c r="M20" s="58"/>
      <c r="N20" s="58" t="s">
        <v>83</v>
      </c>
      <c r="O20" s="57">
        <v>2</v>
      </c>
      <c r="P20" s="58"/>
      <c r="Q20" s="58" t="s">
        <v>107</v>
      </c>
      <c r="R20" s="145" t="s">
        <v>196</v>
      </c>
      <c r="S20" s="61">
        <v>0.6284722222222222</v>
      </c>
      <c r="T20" s="62">
        <f>$S20-$S$70</f>
        <v>0.6076388888888888</v>
      </c>
      <c r="U20" s="63" t="s">
        <v>4</v>
      </c>
      <c r="V20" s="63">
        <f>$S20-$S$68</f>
        <v>0.6145833333333334</v>
      </c>
      <c r="W20" s="64"/>
      <c r="X20" s="212"/>
      <c r="Y20" s="212"/>
      <c r="AB20" s="217" t="s">
        <v>205</v>
      </c>
    </row>
    <row r="21" spans="1:28" ht="19.5" customHeight="1">
      <c r="A21" s="54">
        <f t="shared" si="0"/>
        <v>16</v>
      </c>
      <c r="B21" s="55"/>
      <c r="C21" s="146" t="s">
        <v>113</v>
      </c>
      <c r="D21" s="57"/>
      <c r="E21" s="144" t="s">
        <v>92</v>
      </c>
      <c r="F21" s="57"/>
      <c r="G21" s="51" t="s">
        <v>125</v>
      </c>
      <c r="H21" s="58"/>
      <c r="I21" s="57" t="s">
        <v>127</v>
      </c>
      <c r="J21" s="58"/>
      <c r="K21" s="57" t="s">
        <v>123</v>
      </c>
      <c r="L21" s="144">
        <v>3</v>
      </c>
      <c r="M21" s="58"/>
      <c r="N21" s="58" t="s">
        <v>83</v>
      </c>
      <c r="O21" s="57">
        <v>2</v>
      </c>
      <c r="P21" s="58"/>
      <c r="Q21" s="58" t="s">
        <v>107</v>
      </c>
      <c r="R21" s="145" t="s">
        <v>196</v>
      </c>
      <c r="S21" s="61">
        <v>0.638888888888889</v>
      </c>
      <c r="T21" s="62">
        <f>$S21-$S$70</f>
        <v>0.6180555555555556</v>
      </c>
      <c r="U21" s="63" t="s">
        <v>4</v>
      </c>
      <c r="V21" s="63">
        <f>$S21-$S$68</f>
        <v>0.6250000000000001</v>
      </c>
      <c r="W21" s="64"/>
      <c r="X21" s="212"/>
      <c r="Y21" s="212"/>
      <c r="AB21" s="217" t="s">
        <v>205</v>
      </c>
    </row>
    <row r="22" spans="1:25" ht="19.5" customHeight="1">
      <c r="A22" s="54">
        <f t="shared" si="0"/>
        <v>17</v>
      </c>
      <c r="B22" s="55"/>
      <c r="C22" s="146" t="s">
        <v>114</v>
      </c>
      <c r="D22" s="57">
        <v>1</v>
      </c>
      <c r="E22" s="144" t="s">
        <v>101</v>
      </c>
      <c r="F22" s="57">
        <v>6</v>
      </c>
      <c r="G22" s="51" t="s">
        <v>96</v>
      </c>
      <c r="H22" s="58"/>
      <c r="I22" s="58" t="str">
        <f>VLOOKUP(H22,H$66:I$115,2,TRUE)</f>
        <v>　</v>
      </c>
      <c r="J22" s="58">
        <v>3</v>
      </c>
      <c r="K22" s="57" t="str">
        <f>VLOOKUP(J22,J$66:K$115,2,TRUE)</f>
        <v>決</v>
      </c>
      <c r="L22" s="59"/>
      <c r="M22" s="58"/>
      <c r="N22" s="58" t="str">
        <f>VLOOKUP(M22,M$66:N$115,2,TRUE)</f>
        <v> </v>
      </c>
      <c r="O22" s="58"/>
      <c r="P22" s="58"/>
      <c r="Q22" s="58" t="str">
        <f>VLOOKUP(P22,P$66:Q$115,2,TRUE)</f>
        <v> </v>
      </c>
      <c r="R22" s="58"/>
      <c r="S22" s="61">
        <v>0.6527777777777778</v>
      </c>
      <c r="T22" s="62">
        <f>$S22-$S$70</f>
        <v>0.6319444444444444</v>
      </c>
      <c r="U22" s="63" t="s">
        <v>4</v>
      </c>
      <c r="V22" s="63">
        <f>$S22-$S$68</f>
        <v>0.638888888888889</v>
      </c>
      <c r="W22" s="64"/>
      <c r="X22" s="212"/>
      <c r="Y22" s="212"/>
    </row>
    <row r="23" spans="1:25" ht="19.5" customHeight="1">
      <c r="A23" s="54">
        <f t="shared" si="0"/>
        <v>18</v>
      </c>
      <c r="B23" s="55">
        <v>3</v>
      </c>
      <c r="C23" s="146" t="s">
        <v>112</v>
      </c>
      <c r="D23" s="57"/>
      <c r="E23" s="144" t="s">
        <v>101</v>
      </c>
      <c r="F23" s="57"/>
      <c r="G23" s="51" t="s">
        <v>96</v>
      </c>
      <c r="H23" s="58"/>
      <c r="I23" s="57"/>
      <c r="J23" s="58"/>
      <c r="K23" s="57" t="s">
        <v>91</v>
      </c>
      <c r="L23" s="59"/>
      <c r="M23" s="58"/>
      <c r="N23" s="58"/>
      <c r="O23" s="58"/>
      <c r="P23" s="58"/>
      <c r="Q23" s="58"/>
      <c r="R23" s="58"/>
      <c r="S23" s="61">
        <v>0.65625</v>
      </c>
      <c r="T23" s="62">
        <f>$S23-$S$70</f>
        <v>0.6354166666666666</v>
      </c>
      <c r="U23" s="63" t="s">
        <v>4</v>
      </c>
      <c r="V23" s="63">
        <f>$S23-$S$68</f>
        <v>0.6423611111111112</v>
      </c>
      <c r="W23" s="64"/>
      <c r="X23" s="212"/>
      <c r="Y23" s="212"/>
    </row>
    <row r="24" spans="1:27" ht="19.5" customHeight="1">
      <c r="A24" s="54">
        <f t="shared" si="0"/>
        <v>19</v>
      </c>
      <c r="B24" s="57"/>
      <c r="C24" s="146" t="s">
        <v>114</v>
      </c>
      <c r="D24" s="57"/>
      <c r="E24" s="144" t="s">
        <v>101</v>
      </c>
      <c r="F24" s="57"/>
      <c r="G24" s="51" t="s">
        <v>120</v>
      </c>
      <c r="H24" s="58"/>
      <c r="I24" s="57" t="s">
        <v>121</v>
      </c>
      <c r="J24" s="58"/>
      <c r="K24" s="57" t="s">
        <v>91</v>
      </c>
      <c r="L24" s="59"/>
      <c r="M24" s="58"/>
      <c r="N24" s="58"/>
      <c r="O24" s="58"/>
      <c r="P24" s="58"/>
      <c r="Q24" s="58"/>
      <c r="R24" s="58"/>
      <c r="S24" s="61">
        <v>0.6631944444444444</v>
      </c>
      <c r="T24" s="62">
        <f>$S24-$S$70</f>
        <v>0.642361111111111</v>
      </c>
      <c r="U24" s="63" t="s">
        <v>4</v>
      </c>
      <c r="V24" s="63">
        <f>$S24-$S$68</f>
        <v>0.6493055555555556</v>
      </c>
      <c r="W24" s="64"/>
      <c r="X24" s="212">
        <v>12</v>
      </c>
      <c r="Y24" s="212">
        <v>10</v>
      </c>
      <c r="Z24" s="217">
        <v>6</v>
      </c>
      <c r="AA24" s="217">
        <v>10</v>
      </c>
    </row>
    <row r="25" spans="1:27" ht="19.5" customHeight="1">
      <c r="A25" s="54">
        <f t="shared" si="0"/>
        <v>20</v>
      </c>
      <c r="B25" s="57"/>
      <c r="C25" s="146" t="s">
        <v>113</v>
      </c>
      <c r="D25" s="57"/>
      <c r="E25" s="144" t="s">
        <v>92</v>
      </c>
      <c r="F25" s="57"/>
      <c r="G25" s="51" t="s">
        <v>117</v>
      </c>
      <c r="H25" s="58"/>
      <c r="I25" s="57"/>
      <c r="J25" s="58"/>
      <c r="K25" s="57" t="s">
        <v>91</v>
      </c>
      <c r="L25" s="144"/>
      <c r="M25" s="57"/>
      <c r="N25" s="57"/>
      <c r="O25" s="57"/>
      <c r="P25" s="57"/>
      <c r="Q25" s="57"/>
      <c r="R25" s="57"/>
      <c r="S25" s="61">
        <v>0.6770833333333334</v>
      </c>
      <c r="T25" s="62">
        <f>$S25-$S$70</f>
        <v>0.65625</v>
      </c>
      <c r="U25" s="63" t="s">
        <v>4</v>
      </c>
      <c r="V25" s="63">
        <f>$S25-$S$68</f>
        <v>0.6631944444444445</v>
      </c>
      <c r="W25" s="64"/>
      <c r="X25" s="212">
        <v>19</v>
      </c>
      <c r="Y25" s="212">
        <v>21</v>
      </c>
      <c r="Z25" s="217">
        <v>19</v>
      </c>
      <c r="AA25" s="217">
        <v>17</v>
      </c>
    </row>
    <row r="26" spans="1:27" ht="19.5" customHeight="1">
      <c r="A26" s="54">
        <f t="shared" si="0"/>
        <v>21</v>
      </c>
      <c r="B26" s="57"/>
      <c r="C26" s="56" t="s">
        <v>115</v>
      </c>
      <c r="D26" s="57"/>
      <c r="E26" s="144" t="s">
        <v>90</v>
      </c>
      <c r="F26" s="57"/>
      <c r="G26" s="51" t="s">
        <v>122</v>
      </c>
      <c r="H26" s="58"/>
      <c r="I26" s="57"/>
      <c r="J26" s="58"/>
      <c r="K26" s="57"/>
      <c r="L26" s="144">
        <v>3</v>
      </c>
      <c r="M26" s="57"/>
      <c r="N26" s="57" t="s">
        <v>98</v>
      </c>
      <c r="O26" s="57"/>
      <c r="P26" s="57"/>
      <c r="Q26" s="57"/>
      <c r="R26" s="57"/>
      <c r="S26" s="61">
        <v>0.6909722222222222</v>
      </c>
      <c r="T26" s="62"/>
      <c r="U26" s="200" t="s">
        <v>163</v>
      </c>
      <c r="V26" s="63"/>
      <c r="W26" s="64"/>
      <c r="X26" s="212">
        <v>18</v>
      </c>
      <c r="Y26" s="226" t="s">
        <v>181</v>
      </c>
      <c r="Z26" s="217">
        <v>11</v>
      </c>
      <c r="AA26" s="217">
        <v>6</v>
      </c>
    </row>
    <row r="27" spans="1:27" ht="19.5" customHeight="1">
      <c r="A27" s="54">
        <f t="shared" si="0"/>
        <v>22</v>
      </c>
      <c r="B27" s="57"/>
      <c r="C27" s="67" t="s">
        <v>110</v>
      </c>
      <c r="D27" s="66">
        <v>2</v>
      </c>
      <c r="E27" s="205" t="s">
        <v>92</v>
      </c>
      <c r="F27" s="66">
        <v>1</v>
      </c>
      <c r="G27" s="68" t="s">
        <v>97</v>
      </c>
      <c r="H27" s="65">
        <v>1</v>
      </c>
      <c r="I27" s="66"/>
      <c r="J27" s="65">
        <v>3</v>
      </c>
      <c r="K27" s="66"/>
      <c r="L27" s="205">
        <v>2</v>
      </c>
      <c r="M27" s="66"/>
      <c r="N27" s="66" t="s">
        <v>98</v>
      </c>
      <c r="O27" s="66"/>
      <c r="P27" s="66"/>
      <c r="Q27" s="66"/>
      <c r="R27" s="206"/>
      <c r="S27" s="69">
        <v>0.7013888888888888</v>
      </c>
      <c r="T27" s="70"/>
      <c r="U27" s="200" t="s">
        <v>163</v>
      </c>
      <c r="V27" s="71"/>
      <c r="W27" s="72"/>
      <c r="X27" s="212">
        <v>10</v>
      </c>
      <c r="Y27" s="212">
        <v>9</v>
      </c>
      <c r="Z27" s="217">
        <v>5</v>
      </c>
      <c r="AA27" s="217">
        <v>10</v>
      </c>
    </row>
    <row r="28" spans="1:25" ht="19.5" customHeight="1">
      <c r="A28" s="54">
        <f t="shared" si="0"/>
        <v>23</v>
      </c>
      <c r="B28" s="66">
        <v>1</v>
      </c>
      <c r="C28" s="56" t="s">
        <v>113</v>
      </c>
      <c r="D28" s="57"/>
      <c r="E28" s="144" t="s">
        <v>101</v>
      </c>
      <c r="F28" s="66"/>
      <c r="G28" s="68" t="s">
        <v>125</v>
      </c>
      <c r="H28" s="65"/>
      <c r="I28" s="66" t="s">
        <v>128</v>
      </c>
      <c r="J28" s="65"/>
      <c r="K28" s="66" t="s">
        <v>91</v>
      </c>
      <c r="L28" s="59"/>
      <c r="M28" s="58"/>
      <c r="N28" s="58"/>
      <c r="O28" s="58"/>
      <c r="P28" s="58"/>
      <c r="Q28" s="58"/>
      <c r="R28" s="60"/>
      <c r="S28" s="69">
        <v>0.7118055555555555</v>
      </c>
      <c r="T28" s="70">
        <f>$S28-$S$70</f>
        <v>0.6909722222222221</v>
      </c>
      <c r="U28" s="63" t="s">
        <v>4</v>
      </c>
      <c r="V28" s="71">
        <f>$S28-$S$68</f>
        <v>0.6979166666666666</v>
      </c>
      <c r="W28" s="64"/>
      <c r="X28" s="212"/>
      <c r="Y28" s="212"/>
    </row>
    <row r="29" spans="1:25" ht="19.5" customHeight="1" thickBot="1">
      <c r="A29" s="209">
        <f t="shared" si="0"/>
        <v>24</v>
      </c>
      <c r="B29" s="55"/>
      <c r="C29" s="74" t="s">
        <v>113</v>
      </c>
      <c r="D29" s="75"/>
      <c r="E29" s="213" t="s">
        <v>92</v>
      </c>
      <c r="F29" s="75"/>
      <c r="G29" s="76" t="s">
        <v>125</v>
      </c>
      <c r="H29" s="77"/>
      <c r="I29" s="75" t="s">
        <v>128</v>
      </c>
      <c r="J29" s="77"/>
      <c r="K29" s="75" t="s">
        <v>91</v>
      </c>
      <c r="L29" s="201"/>
      <c r="M29" s="77"/>
      <c r="N29" s="77"/>
      <c r="O29" s="77"/>
      <c r="P29" s="77"/>
      <c r="Q29" s="77"/>
      <c r="R29" s="202"/>
      <c r="S29" s="78">
        <v>0.7152777777777778</v>
      </c>
      <c r="T29" s="203">
        <f>$S29-$S$70</f>
        <v>0.6944444444444444</v>
      </c>
      <c r="U29" s="79" t="s">
        <v>4</v>
      </c>
      <c r="V29" s="79">
        <f>$S29-$S$68</f>
        <v>0.701388888888889</v>
      </c>
      <c r="W29" s="80"/>
      <c r="X29" s="212"/>
      <c r="Y29" s="212"/>
    </row>
    <row r="30" spans="1:25" ht="17.25" customHeight="1" thickBot="1">
      <c r="A30" s="88"/>
      <c r="B30" s="81"/>
      <c r="C30" s="90"/>
      <c r="D30" s="89"/>
      <c r="E30" s="234"/>
      <c r="F30" s="89"/>
      <c r="G30" s="90"/>
      <c r="H30" s="91"/>
      <c r="I30" s="91"/>
      <c r="J30" s="91"/>
      <c r="K30" s="91"/>
      <c r="L30" s="92"/>
      <c r="M30" s="91"/>
      <c r="N30" s="91"/>
      <c r="O30" s="92"/>
      <c r="P30" s="91"/>
      <c r="Q30" s="91"/>
      <c r="R30" s="91"/>
      <c r="S30" s="93"/>
      <c r="T30" s="94"/>
      <c r="U30" s="94"/>
      <c r="V30" s="94"/>
      <c r="W30" s="91"/>
      <c r="X30" s="91"/>
      <c r="Y30" s="91"/>
    </row>
    <row r="31" spans="1:25" ht="21" customHeight="1">
      <c r="A31" s="103"/>
      <c r="B31" s="104"/>
      <c r="C31" s="105"/>
      <c r="D31" s="104"/>
      <c r="E31" s="235" t="str">
        <f>VLOOKUP(D31,D$66:E$115,2,TRUE)</f>
        <v>　</v>
      </c>
      <c r="F31" s="110"/>
      <c r="G31" s="111" t="s">
        <v>88</v>
      </c>
      <c r="H31" s="112"/>
      <c r="I31" s="112"/>
      <c r="J31" s="112"/>
      <c r="K31" s="113"/>
      <c r="L31" s="107"/>
      <c r="M31" s="106"/>
      <c r="N31" s="106" t="str">
        <f>VLOOKUP(M31,M$66:N$115,2,TRUE)</f>
        <v> </v>
      </c>
      <c r="O31" s="107"/>
      <c r="P31" s="106"/>
      <c r="Q31" s="106" t="str">
        <f>VLOOKUP(P31,P$66:Q$115,2,TRUE)</f>
        <v> </v>
      </c>
      <c r="R31" s="106"/>
      <c r="S31" s="108"/>
      <c r="T31" s="109"/>
      <c r="U31" s="109"/>
      <c r="V31" s="109"/>
      <c r="W31" s="106"/>
      <c r="X31" s="106"/>
      <c r="Y31" s="106"/>
    </row>
    <row r="32" spans="1:25" ht="20.25" customHeight="1" thickBot="1">
      <c r="A32" s="103"/>
      <c r="B32" s="104"/>
      <c r="C32" s="115" t="s">
        <v>8</v>
      </c>
      <c r="D32" s="104"/>
      <c r="E32" s="235"/>
      <c r="F32" s="104"/>
      <c r="G32" s="105"/>
      <c r="H32" s="106"/>
      <c r="I32" s="106" t="str">
        <f>VLOOKUP(H32,H$66:I$115,2,TRUE)</f>
        <v>　</v>
      </c>
      <c r="J32" s="106"/>
      <c r="K32" s="106" t="str">
        <f>VLOOKUP(J32,J$66:K$115,2,TRUE)</f>
        <v>　</v>
      </c>
      <c r="L32" s="107"/>
      <c r="M32" s="106"/>
      <c r="N32" s="106" t="str">
        <f>VLOOKUP(M32,M$66:N$115,2,TRUE)</f>
        <v> </v>
      </c>
      <c r="O32" s="107"/>
      <c r="P32" s="106"/>
      <c r="Q32" s="106" t="str">
        <f>VLOOKUP(P32,P$66:Q$115,2,TRUE)</f>
        <v> </v>
      </c>
      <c r="R32" s="106"/>
      <c r="S32" s="108"/>
      <c r="T32" s="109"/>
      <c r="U32" s="109"/>
      <c r="V32" s="109"/>
      <c r="W32" s="106"/>
      <c r="X32" s="106"/>
      <c r="Y32" s="106"/>
    </row>
    <row r="33" spans="1:25" ht="16.5" customHeight="1" thickBot="1">
      <c r="A33" s="95"/>
      <c r="B33" s="114"/>
      <c r="C33" s="173" t="s">
        <v>152</v>
      </c>
      <c r="D33" s="96"/>
      <c r="E33" s="173"/>
      <c r="F33" s="96"/>
      <c r="G33" s="97" t="s">
        <v>1</v>
      </c>
      <c r="H33" s="98"/>
      <c r="I33" s="98"/>
      <c r="J33" s="98"/>
      <c r="K33" s="98"/>
      <c r="L33" s="99"/>
      <c r="M33" s="99"/>
      <c r="N33" s="100"/>
      <c r="O33" s="99"/>
      <c r="P33" s="99"/>
      <c r="Q33" s="99"/>
      <c r="R33" s="98"/>
      <c r="S33" s="101" t="s">
        <v>2</v>
      </c>
      <c r="T33" s="98" t="s">
        <v>3</v>
      </c>
      <c r="U33" s="98"/>
      <c r="V33" s="98"/>
      <c r="W33" s="116"/>
      <c r="X33" s="224"/>
      <c r="Y33" s="224"/>
    </row>
    <row r="34" spans="1:27" ht="21.75" customHeight="1">
      <c r="A34" s="153">
        <v>1</v>
      </c>
      <c r="B34" s="96"/>
      <c r="C34" s="155" t="s">
        <v>129</v>
      </c>
      <c r="D34" s="154">
        <v>2</v>
      </c>
      <c r="E34" s="236" t="str">
        <f>VLOOKUP(D34,D$66:E$115,2,TRUE)</f>
        <v>女</v>
      </c>
      <c r="F34" s="154">
        <v>21</v>
      </c>
      <c r="G34" s="156" t="s">
        <v>105</v>
      </c>
      <c r="H34" s="157"/>
      <c r="I34" s="157" t="str">
        <f>VLOOKUP(H34,H$66:I$115,2,TRUE)</f>
        <v>　</v>
      </c>
      <c r="J34" s="157">
        <v>3</v>
      </c>
      <c r="K34" s="154" t="str">
        <f>VLOOKUP(J34,J$66:K$115,2,TRUE)</f>
        <v>決</v>
      </c>
      <c r="L34" s="157"/>
      <c r="M34" s="157"/>
      <c r="N34" s="157" t="str">
        <f>VLOOKUP(M34,M$66:N$115,2,TRUE)</f>
        <v> </v>
      </c>
      <c r="O34" s="157"/>
      <c r="P34" s="157"/>
      <c r="Q34" s="157"/>
      <c r="R34" s="158">
        <v>27</v>
      </c>
      <c r="S34" s="159">
        <v>0.4583333333333333</v>
      </c>
      <c r="T34" s="160">
        <f>$S34-$S$76</f>
        <v>0.3958333333333333</v>
      </c>
      <c r="U34" s="160" t="s">
        <v>4</v>
      </c>
      <c r="V34" s="160">
        <f>$S34-$S$74</f>
        <v>0.4097222222222222</v>
      </c>
      <c r="W34" s="161"/>
      <c r="X34" s="150">
        <v>27</v>
      </c>
      <c r="Y34" s="150">
        <v>31</v>
      </c>
      <c r="AA34" s="158">
        <v>17</v>
      </c>
    </row>
    <row r="35" spans="1:27" ht="21.75" customHeight="1">
      <c r="A35" s="147">
        <v>1</v>
      </c>
      <c r="B35" s="154">
        <v>4</v>
      </c>
      <c r="C35" s="56" t="s">
        <v>130</v>
      </c>
      <c r="D35" s="57"/>
      <c r="E35" s="144" t="s">
        <v>90</v>
      </c>
      <c r="F35" s="57"/>
      <c r="G35" s="51" t="s">
        <v>131</v>
      </c>
      <c r="H35" s="58"/>
      <c r="I35" s="58"/>
      <c r="J35" s="58"/>
      <c r="K35" s="57"/>
      <c r="L35" s="58"/>
      <c r="M35" s="58"/>
      <c r="N35" s="58"/>
      <c r="O35" s="58"/>
      <c r="P35" s="58"/>
      <c r="Q35" s="58"/>
      <c r="R35" s="129">
        <v>18</v>
      </c>
      <c r="S35" s="61">
        <v>0.4583333333333333</v>
      </c>
      <c r="T35" s="63"/>
      <c r="U35" s="200" t="s">
        <v>163</v>
      </c>
      <c r="V35" s="63"/>
      <c r="W35" s="125"/>
      <c r="X35" s="150">
        <v>18</v>
      </c>
      <c r="Y35" s="150">
        <v>13</v>
      </c>
      <c r="AA35" s="129">
        <v>6</v>
      </c>
    </row>
    <row r="36" spans="1:27" ht="21.75" customHeight="1">
      <c r="A36" s="162">
        <v>2</v>
      </c>
      <c r="B36" s="148"/>
      <c r="C36" s="164" t="s">
        <v>110</v>
      </c>
      <c r="D36" s="130">
        <v>1</v>
      </c>
      <c r="E36" s="237" t="str">
        <f>VLOOKUP(D36,D$66:E$115,2,TRUE)</f>
        <v>男</v>
      </c>
      <c r="F36" s="130">
        <v>22</v>
      </c>
      <c r="G36" s="149" t="s">
        <v>131</v>
      </c>
      <c r="H36" s="150"/>
      <c r="I36" s="150" t="str">
        <f>VLOOKUP(H36,H$66:I$115,2,TRUE)</f>
        <v>　</v>
      </c>
      <c r="J36" s="150">
        <v>3</v>
      </c>
      <c r="K36" s="130"/>
      <c r="L36" s="207"/>
      <c r="M36" s="130"/>
      <c r="N36" s="130"/>
      <c r="O36" s="130"/>
      <c r="P36" s="150"/>
      <c r="Q36" s="150" t="str">
        <f>VLOOKUP(P36,P$66:Q$115,2,TRUE)</f>
        <v> </v>
      </c>
      <c r="R36" s="151">
        <v>10</v>
      </c>
      <c r="S36" s="152">
        <v>0.6041666666666666</v>
      </c>
      <c r="T36" s="165"/>
      <c r="U36" s="204" t="s">
        <v>163</v>
      </c>
      <c r="V36" s="165"/>
      <c r="W36" s="166"/>
      <c r="X36" s="150">
        <v>10</v>
      </c>
      <c r="Y36" s="150">
        <v>9</v>
      </c>
      <c r="AA36" s="151">
        <v>10</v>
      </c>
    </row>
    <row r="37" spans="1:27" ht="21.75" customHeight="1">
      <c r="A37" s="117">
        <v>1</v>
      </c>
      <c r="B37" s="163">
        <v>4</v>
      </c>
      <c r="C37" s="119" t="s">
        <v>110</v>
      </c>
      <c r="D37" s="118">
        <v>1</v>
      </c>
      <c r="E37" s="238" t="str">
        <f>VLOOKUP(D37,D$66:E$115,2,TRUE)</f>
        <v>男</v>
      </c>
      <c r="F37" s="118">
        <v>23</v>
      </c>
      <c r="G37" s="120" t="str">
        <f>VLOOKUP(F37,F$66:G$115,2,TRUE)</f>
        <v>走　幅　跳</v>
      </c>
      <c r="H37" s="121"/>
      <c r="I37" s="121" t="str">
        <f>VLOOKUP(H37,H$66:I$115,2,TRUE)</f>
        <v>　</v>
      </c>
      <c r="J37" s="121">
        <v>3</v>
      </c>
      <c r="K37" s="118"/>
      <c r="L37" s="248"/>
      <c r="M37" s="248"/>
      <c r="N37" s="248"/>
      <c r="O37" s="248"/>
      <c r="P37" s="121"/>
      <c r="Q37" s="121" t="str">
        <f>VLOOKUP(P37,P$66:Q$115,2,TRUE)</f>
        <v> </v>
      </c>
      <c r="R37" s="122">
        <v>10</v>
      </c>
      <c r="S37" s="123">
        <v>0.4479166666666667</v>
      </c>
      <c r="T37" s="124"/>
      <c r="U37" s="197" t="s">
        <v>163</v>
      </c>
      <c r="V37" s="124"/>
      <c r="W37" s="167"/>
      <c r="X37" s="150">
        <v>10</v>
      </c>
      <c r="Y37" s="150">
        <v>9</v>
      </c>
      <c r="AA37" s="122">
        <v>10</v>
      </c>
    </row>
    <row r="38" spans="1:27" ht="21.75" customHeight="1" thickBot="1">
      <c r="A38" s="102">
        <v>2</v>
      </c>
      <c r="B38" s="118">
        <v>1</v>
      </c>
      <c r="C38" s="82" t="s">
        <v>114</v>
      </c>
      <c r="D38" s="83">
        <v>1</v>
      </c>
      <c r="E38" s="239" t="s">
        <v>90</v>
      </c>
      <c r="F38" s="83">
        <v>23</v>
      </c>
      <c r="G38" s="84" t="str">
        <f>VLOOKUP(F38,F$66:G$115,2,TRUE)</f>
        <v>走　幅　跳</v>
      </c>
      <c r="H38" s="85"/>
      <c r="I38" s="85" t="str">
        <f>VLOOKUP(H38,H$66:I$115,2,TRUE)</f>
        <v>　</v>
      </c>
      <c r="J38" s="85">
        <v>3</v>
      </c>
      <c r="K38" s="83" t="str">
        <f>VLOOKUP(J38,J$66:K$115,2,TRUE)</f>
        <v>決</v>
      </c>
      <c r="L38" s="249" t="s">
        <v>167</v>
      </c>
      <c r="M38" s="249"/>
      <c r="N38" s="249"/>
      <c r="O38" s="249"/>
      <c r="P38" s="249"/>
      <c r="Q38" s="249"/>
      <c r="R38" s="131">
        <v>32</v>
      </c>
      <c r="S38" s="86">
        <v>0.5208333333333334</v>
      </c>
      <c r="T38" s="87">
        <f>$S38-$S$71</f>
        <v>0.4930555555555556</v>
      </c>
      <c r="U38" s="87" t="s">
        <v>4</v>
      </c>
      <c r="V38" s="87">
        <f>$S38-$S$70</f>
        <v>0.5</v>
      </c>
      <c r="W38" s="132"/>
      <c r="X38" s="150">
        <v>32</v>
      </c>
      <c r="Y38" s="150">
        <v>35</v>
      </c>
      <c r="Z38" s="219"/>
      <c r="AA38" s="131">
        <v>54</v>
      </c>
    </row>
    <row r="39" spans="1:25" ht="12" customHeight="1" thickBot="1">
      <c r="A39" s="133"/>
      <c r="B39" s="83">
        <v>2</v>
      </c>
      <c r="C39" s="135"/>
      <c r="D39" s="134"/>
      <c r="E39" s="240" t="str">
        <f>VLOOKUP(D39,D$66:E$115,2,TRUE)</f>
        <v>　</v>
      </c>
      <c r="F39" s="134"/>
      <c r="G39" s="135" t="str">
        <f>VLOOKUP(F39,F$66:G$115,2,TRUE)</f>
        <v>　</v>
      </c>
      <c r="H39" s="136"/>
      <c r="I39" s="136" t="str">
        <f>VLOOKUP(H39,H$66:I$115,2,TRUE)</f>
        <v>　</v>
      </c>
      <c r="J39" s="136"/>
      <c r="K39" s="136" t="str">
        <f>VLOOKUP(J39,J$66:K$115,2,TRUE)</f>
        <v>　</v>
      </c>
      <c r="L39" s="137"/>
      <c r="M39" s="136"/>
      <c r="N39" s="136"/>
      <c r="O39" s="137"/>
      <c r="P39" s="136"/>
      <c r="Q39" s="136"/>
      <c r="R39" s="136"/>
      <c r="S39" s="138"/>
      <c r="T39" s="139"/>
      <c r="U39" s="139"/>
      <c r="V39" s="139"/>
      <c r="W39" s="136"/>
      <c r="X39" s="136"/>
      <c r="Y39" s="136"/>
    </row>
    <row r="40" spans="1:25" ht="21.75" customHeight="1" thickBot="1">
      <c r="A40" s="133"/>
      <c r="B40" s="134"/>
      <c r="C40" s="115" t="s">
        <v>9</v>
      </c>
      <c r="D40" s="134"/>
      <c r="E40" s="240"/>
      <c r="F40" s="134"/>
      <c r="G40" s="135"/>
      <c r="H40" s="136"/>
      <c r="I40" s="136" t="str">
        <f>VLOOKUP(H40,H$66:I$115,2,TRUE)</f>
        <v>　</v>
      </c>
      <c r="J40" s="136"/>
      <c r="K40" s="136" t="str">
        <f>VLOOKUP(J40,J$66:K$115,2,TRUE)</f>
        <v>　</v>
      </c>
      <c r="L40" s="137"/>
      <c r="M40" s="136"/>
      <c r="N40" s="136" t="str">
        <f>VLOOKUP(M40,M$66:N$115,2,TRUE)</f>
        <v> </v>
      </c>
      <c r="O40" s="137"/>
      <c r="P40" s="136"/>
      <c r="Q40" s="136" t="str">
        <f>VLOOKUP(P40,P$66:Q$115,2,TRUE)</f>
        <v> </v>
      </c>
      <c r="R40" s="136"/>
      <c r="S40" s="138"/>
      <c r="T40" s="139"/>
      <c r="U40" s="139"/>
      <c r="V40" s="139"/>
      <c r="W40" s="136"/>
      <c r="X40" s="136"/>
      <c r="Y40" s="136"/>
    </row>
    <row r="41" spans="1:25" ht="16.5" customHeight="1" thickBot="1">
      <c r="A41" s="95"/>
      <c r="B41" s="140"/>
      <c r="C41" s="173" t="s">
        <v>152</v>
      </c>
      <c r="D41" s="96"/>
      <c r="E41" s="173"/>
      <c r="F41" s="96"/>
      <c r="G41" s="97" t="s">
        <v>1</v>
      </c>
      <c r="H41" s="98"/>
      <c r="I41" s="98"/>
      <c r="J41" s="98"/>
      <c r="K41" s="98"/>
      <c r="L41" s="99"/>
      <c r="M41" s="99"/>
      <c r="N41" s="100"/>
      <c r="O41" s="99"/>
      <c r="P41" s="99"/>
      <c r="Q41" s="99"/>
      <c r="R41" s="98"/>
      <c r="S41" s="101" t="s">
        <v>2</v>
      </c>
      <c r="T41" s="98" t="s">
        <v>3</v>
      </c>
      <c r="U41" s="98"/>
      <c r="V41" s="98"/>
      <c r="W41" s="141"/>
      <c r="X41" s="212"/>
      <c r="Y41" s="212"/>
    </row>
    <row r="42" spans="1:27" ht="21.75" customHeight="1">
      <c r="A42" s="117">
        <v>1</v>
      </c>
      <c r="B42" s="96"/>
      <c r="C42" s="56" t="s">
        <v>132</v>
      </c>
      <c r="D42" s="57">
        <v>2</v>
      </c>
      <c r="E42" s="144" t="s">
        <v>90</v>
      </c>
      <c r="F42" s="57">
        <v>25</v>
      </c>
      <c r="G42" s="51" t="str">
        <f>VLOOKUP(F42,F$66:G$115,2,TRUE)</f>
        <v>砲　丸　投</v>
      </c>
      <c r="H42" s="58"/>
      <c r="I42" s="58" t="str">
        <f>VLOOKUP(H42,H$66:I$115,2,TRUE)</f>
        <v>　</v>
      </c>
      <c r="J42" s="58">
        <v>3</v>
      </c>
      <c r="K42" s="57" t="str">
        <f>VLOOKUP(J42,J$66:K$115,2,TRUE)</f>
        <v>決</v>
      </c>
      <c r="L42" s="58"/>
      <c r="M42" s="58"/>
      <c r="N42" s="58" t="str">
        <f>VLOOKUP(M42,M$66:N$115,2,TRUE)</f>
        <v> </v>
      </c>
      <c r="O42" s="58"/>
      <c r="P42" s="58"/>
      <c r="Q42" s="58" t="str">
        <f>VLOOKUP(P42,P$66:Q$115,2,TRUE)</f>
        <v> </v>
      </c>
      <c r="R42" s="129">
        <v>32</v>
      </c>
      <c r="S42" s="61">
        <v>0.3958333333333333</v>
      </c>
      <c r="T42" s="63">
        <f>$S42-$S$71</f>
        <v>0.3680555555555555</v>
      </c>
      <c r="U42" s="63" t="s">
        <v>4</v>
      </c>
      <c r="V42" s="63">
        <f>$S42-$S$70</f>
        <v>0.375</v>
      </c>
      <c r="W42" s="64"/>
      <c r="X42" s="212">
        <v>32</v>
      </c>
      <c r="Y42" s="212">
        <v>31</v>
      </c>
      <c r="AA42" s="129">
        <v>75</v>
      </c>
    </row>
    <row r="43" spans="1:27" ht="21.75" customHeight="1">
      <c r="A43" s="126">
        <v>2</v>
      </c>
      <c r="B43" s="57">
        <v>1</v>
      </c>
      <c r="C43" s="67" t="s">
        <v>133</v>
      </c>
      <c r="D43" s="66"/>
      <c r="E43" s="205" t="s">
        <v>92</v>
      </c>
      <c r="F43" s="66"/>
      <c r="G43" s="68" t="s">
        <v>109</v>
      </c>
      <c r="H43" s="65"/>
      <c r="I43" s="65"/>
      <c r="J43" s="65"/>
      <c r="K43" s="66"/>
      <c r="L43" s="65"/>
      <c r="M43" s="65"/>
      <c r="N43" s="65"/>
      <c r="O43" s="65"/>
      <c r="P43" s="65"/>
      <c r="Q43" s="65"/>
      <c r="R43" s="127">
        <v>10</v>
      </c>
      <c r="S43" s="69">
        <v>0.5416666666666666</v>
      </c>
      <c r="T43" s="71"/>
      <c r="U43" s="198" t="s">
        <v>163</v>
      </c>
      <c r="V43" s="71"/>
      <c r="W43" s="72"/>
      <c r="X43" s="212">
        <v>10</v>
      </c>
      <c r="Y43" s="212">
        <v>9</v>
      </c>
      <c r="AA43" s="127">
        <v>10</v>
      </c>
    </row>
    <row r="44" spans="1:27" ht="21.75" customHeight="1">
      <c r="A44" s="128">
        <v>3</v>
      </c>
      <c r="B44" s="176">
        <v>3</v>
      </c>
      <c r="C44" s="187" t="s">
        <v>134</v>
      </c>
      <c r="D44" s="176"/>
      <c r="E44" s="241" t="s">
        <v>90</v>
      </c>
      <c r="F44" s="176"/>
      <c r="G44" s="178" t="s">
        <v>109</v>
      </c>
      <c r="H44" s="179"/>
      <c r="I44" s="179"/>
      <c r="J44" s="179"/>
      <c r="K44" s="176"/>
      <c r="L44" s="179"/>
      <c r="M44" s="179"/>
      <c r="N44" s="179"/>
      <c r="O44" s="179"/>
      <c r="P44" s="179"/>
      <c r="Q44" s="179"/>
      <c r="R44" s="180">
        <v>18</v>
      </c>
      <c r="S44" s="181">
        <v>0.5833333333333334</v>
      </c>
      <c r="T44" s="182"/>
      <c r="U44" s="251" t="s">
        <v>163</v>
      </c>
      <c r="V44" s="182"/>
      <c r="W44" s="252"/>
      <c r="X44" s="212">
        <v>18</v>
      </c>
      <c r="Y44" s="212">
        <v>13</v>
      </c>
      <c r="AA44" s="127">
        <v>6</v>
      </c>
    </row>
    <row r="45" spans="1:27" ht="21.75" customHeight="1">
      <c r="A45" s="253"/>
      <c r="B45" s="130"/>
      <c r="C45" s="256" t="s">
        <v>211</v>
      </c>
      <c r="D45" s="130"/>
      <c r="E45" s="237"/>
      <c r="F45" s="130"/>
      <c r="G45" s="149"/>
      <c r="H45" s="150"/>
      <c r="I45" s="150"/>
      <c r="J45" s="150"/>
      <c r="K45" s="130"/>
      <c r="L45" s="150"/>
      <c r="M45" s="150"/>
      <c r="N45" s="150"/>
      <c r="O45" s="150"/>
      <c r="P45" s="150"/>
      <c r="Q45" s="150"/>
      <c r="R45" s="158"/>
      <c r="S45" s="254"/>
      <c r="T45" s="165"/>
      <c r="U45" s="204"/>
      <c r="V45" s="165"/>
      <c r="W45" s="255"/>
      <c r="X45" s="212"/>
      <c r="Y45" s="212"/>
      <c r="AA45" s="151"/>
    </row>
    <row r="46" spans="1:27" ht="21.75" customHeight="1">
      <c r="A46" s="153">
        <v>1</v>
      </c>
      <c r="B46" s="176"/>
      <c r="C46" s="227" t="s">
        <v>183</v>
      </c>
      <c r="D46" s="154">
        <v>1</v>
      </c>
      <c r="E46" s="236" t="s">
        <v>90</v>
      </c>
      <c r="F46" s="154">
        <v>25</v>
      </c>
      <c r="G46" s="156" t="s">
        <v>135</v>
      </c>
      <c r="H46" s="157"/>
      <c r="I46" s="157" t="str">
        <f>VLOOKUP(H46,H$66:I$115,2,TRUE)</f>
        <v>　</v>
      </c>
      <c r="J46" s="157">
        <v>3</v>
      </c>
      <c r="K46" s="154" t="str">
        <f>VLOOKUP(J46,J$66:K$115,2,TRUE)</f>
        <v>決</v>
      </c>
      <c r="L46" s="157"/>
      <c r="M46" s="157"/>
      <c r="N46" s="157" t="str">
        <f>VLOOKUP(M46,M$66:N$115,2,TRUE)</f>
        <v> </v>
      </c>
      <c r="O46" s="157"/>
      <c r="P46" s="157"/>
      <c r="Q46" s="157" t="str">
        <f>VLOOKUP(P46,P$66:Q$115,2,TRUE)</f>
        <v> </v>
      </c>
      <c r="R46" s="158">
        <v>25</v>
      </c>
      <c r="S46" s="159">
        <v>0.4166666666666667</v>
      </c>
      <c r="T46" s="160">
        <f>$S46-$S$71</f>
        <v>0.3888888888888889</v>
      </c>
      <c r="U46" s="160" t="s">
        <v>4</v>
      </c>
      <c r="V46" s="160">
        <f>$S46-$S$70</f>
        <v>0.39583333333333337</v>
      </c>
      <c r="W46" s="169"/>
      <c r="X46" s="212">
        <v>25</v>
      </c>
      <c r="Y46" s="212">
        <v>26</v>
      </c>
      <c r="AA46" s="158">
        <v>27</v>
      </c>
    </row>
    <row r="47" spans="1:27" ht="21.75" customHeight="1" thickBot="1">
      <c r="A47" s="73">
        <v>1</v>
      </c>
      <c r="B47" s="118">
        <v>3</v>
      </c>
      <c r="C47" s="228" t="s">
        <v>114</v>
      </c>
      <c r="D47" s="75">
        <v>2</v>
      </c>
      <c r="E47" s="213" t="s">
        <v>90</v>
      </c>
      <c r="F47" s="75">
        <v>26</v>
      </c>
      <c r="G47" s="76" t="s">
        <v>136</v>
      </c>
      <c r="H47" s="77"/>
      <c r="I47" s="77" t="str">
        <f>VLOOKUP(H47,H$66:I$115,2,TRUE)</f>
        <v>　</v>
      </c>
      <c r="J47" s="77">
        <v>3</v>
      </c>
      <c r="K47" s="75" t="str">
        <f>VLOOKUP(J47,J$66:K$115,2,TRUE)</f>
        <v>決</v>
      </c>
      <c r="L47" s="77"/>
      <c r="M47" s="77"/>
      <c r="N47" s="77" t="str">
        <f>VLOOKUP(M47,M$66:N$115,2,TRUE)</f>
        <v> </v>
      </c>
      <c r="O47" s="77"/>
      <c r="P47" s="77"/>
      <c r="Q47" s="77" t="str">
        <f>VLOOKUP(P47,P$66:Q$115,2,TRUE)</f>
        <v> </v>
      </c>
      <c r="R47" s="168">
        <v>30</v>
      </c>
      <c r="S47" s="78">
        <v>0.5833333333333334</v>
      </c>
      <c r="T47" s="79">
        <f>$S47-$S$71</f>
        <v>0.5555555555555556</v>
      </c>
      <c r="U47" s="79" t="s">
        <v>4</v>
      </c>
      <c r="V47" s="79">
        <f>$S47-$S$70</f>
        <v>0.5625</v>
      </c>
      <c r="W47" s="80"/>
      <c r="X47" s="212">
        <v>30</v>
      </c>
      <c r="Y47" s="212">
        <v>24</v>
      </c>
      <c r="AA47" s="168">
        <v>31</v>
      </c>
    </row>
    <row r="48" spans="1:25" ht="22.5" customHeight="1">
      <c r="A48" s="210"/>
      <c r="B48" s="130"/>
      <c r="C48" s="149"/>
      <c r="D48" s="130"/>
      <c r="E48" s="237"/>
      <c r="F48" s="130"/>
      <c r="G48" s="149"/>
      <c r="H48" s="150"/>
      <c r="I48" s="150"/>
      <c r="J48" s="150"/>
      <c r="K48" s="130"/>
      <c r="L48" s="150"/>
      <c r="M48" s="150"/>
      <c r="N48" s="150"/>
      <c r="O48" s="150"/>
      <c r="P48" s="150"/>
      <c r="Q48" s="150"/>
      <c r="R48" s="151"/>
      <c r="S48" s="211"/>
      <c r="T48" s="165"/>
      <c r="U48" s="165"/>
      <c r="V48" s="165"/>
      <c r="W48" s="212"/>
      <c r="X48" s="212"/>
      <c r="Y48" s="212"/>
    </row>
    <row r="49" spans="1:25" ht="22.5" customHeight="1">
      <c r="A49" s="210"/>
      <c r="B49" s="130"/>
      <c r="C49" s="149"/>
      <c r="D49" s="130"/>
      <c r="E49" s="237"/>
      <c r="F49" s="130"/>
      <c r="G49" s="149"/>
      <c r="H49" s="150"/>
      <c r="I49" s="150"/>
      <c r="J49" s="150"/>
      <c r="K49" s="130"/>
      <c r="L49" s="150"/>
      <c r="M49" s="150"/>
      <c r="N49" s="150"/>
      <c r="O49" s="150"/>
      <c r="P49" s="150"/>
      <c r="Q49" s="150"/>
      <c r="R49" s="151"/>
      <c r="S49" s="211"/>
      <c r="T49" s="165"/>
      <c r="U49" s="165"/>
      <c r="V49" s="165"/>
      <c r="W49" s="212"/>
      <c r="X49" s="212"/>
      <c r="Y49" s="212"/>
    </row>
    <row r="50" spans="1:25" ht="22.5" customHeight="1">
      <c r="A50" s="210"/>
      <c r="B50" s="130"/>
      <c r="C50" s="149"/>
      <c r="D50" s="130"/>
      <c r="E50" s="237"/>
      <c r="F50" s="130"/>
      <c r="G50" s="149"/>
      <c r="H50" s="150"/>
      <c r="I50" s="150"/>
      <c r="J50" s="150"/>
      <c r="K50" s="130"/>
      <c r="L50" s="150"/>
      <c r="M50" s="150"/>
      <c r="N50" s="150"/>
      <c r="O50" s="150"/>
      <c r="P50" s="150"/>
      <c r="Q50" s="150"/>
      <c r="R50" s="151"/>
      <c r="S50" s="211"/>
      <c r="T50" s="165"/>
      <c r="U50" s="165"/>
      <c r="V50" s="165"/>
      <c r="W50" s="212"/>
      <c r="X50" s="212"/>
      <c r="Y50" s="212"/>
    </row>
    <row r="51" spans="1:25" ht="22.5" customHeight="1">
      <c r="A51" s="210"/>
      <c r="B51" s="130"/>
      <c r="C51" s="149"/>
      <c r="D51" s="130"/>
      <c r="E51" s="237"/>
      <c r="F51" s="130"/>
      <c r="G51" s="149"/>
      <c r="H51" s="150"/>
      <c r="I51" s="150"/>
      <c r="J51" s="150"/>
      <c r="K51" s="130"/>
      <c r="L51" s="150"/>
      <c r="M51" s="150"/>
      <c r="N51" s="150"/>
      <c r="O51" s="150"/>
      <c r="P51" s="150"/>
      <c r="Q51" s="150"/>
      <c r="R51" s="151"/>
      <c r="S51" s="211"/>
      <c r="T51" s="165"/>
      <c r="U51" s="165"/>
      <c r="V51" s="165"/>
      <c r="W51" s="212"/>
      <c r="X51" s="212"/>
      <c r="Y51" s="212"/>
    </row>
    <row r="52" spans="1:25" ht="22.5" customHeight="1">
      <c r="A52" s="210"/>
      <c r="B52" s="130"/>
      <c r="C52" s="149"/>
      <c r="D52" s="130"/>
      <c r="E52" s="237"/>
      <c r="F52" s="130"/>
      <c r="G52" s="149"/>
      <c r="H52" s="150"/>
      <c r="I52" s="150"/>
      <c r="J52" s="150"/>
      <c r="K52" s="130"/>
      <c r="L52" s="150"/>
      <c r="M52" s="150"/>
      <c r="N52" s="150"/>
      <c r="O52" s="150"/>
      <c r="P52" s="150"/>
      <c r="Q52" s="150"/>
      <c r="R52" s="151"/>
      <c r="S52" s="211"/>
      <c r="T52" s="165"/>
      <c r="U52" s="165"/>
      <c r="V52" s="165"/>
      <c r="W52" s="212"/>
      <c r="X52" s="212"/>
      <c r="Y52" s="212"/>
    </row>
    <row r="53" spans="1:25" ht="22.5" customHeight="1" thickBot="1">
      <c r="A53" s="10"/>
      <c r="B53" s="75">
        <v>1</v>
      </c>
      <c r="C53" s="149"/>
      <c r="D53" s="3"/>
      <c r="E53" s="10" t="str">
        <f aca="true" t="shared" si="1" ref="E53:E60">VLOOKUP(D53,D$66:E$115,2,TRUE)</f>
        <v>　</v>
      </c>
      <c r="F53" s="3"/>
      <c r="G53" s="3" t="str">
        <f aca="true" t="shared" si="2" ref="G53:G60">VLOOKUP(F53,F$66:G$115,2,TRUE)</f>
        <v>　</v>
      </c>
      <c r="H53" s="3"/>
      <c r="I53" s="3" t="str">
        <f aca="true" t="shared" si="3" ref="I53:I60">VLOOKUP(H53,H$66:I$115,2,TRUE)</f>
        <v>　</v>
      </c>
      <c r="J53" s="3"/>
      <c r="K53" s="3" t="str">
        <f aca="true" t="shared" si="4" ref="K53:K60">VLOOKUP(J53,J$66:K$115,2,TRUE)</f>
        <v>　</v>
      </c>
      <c r="L53" s="5"/>
      <c r="M53" s="3"/>
      <c r="N53" s="3"/>
      <c r="O53" s="5"/>
      <c r="P53" s="3"/>
      <c r="Q53" s="3" t="str">
        <f aca="true" t="shared" si="5" ref="Q53:Q60">VLOOKUP(P53,P$66:Q$115,2,TRUE)</f>
        <v> </v>
      </c>
      <c r="R53" s="3"/>
      <c r="S53" s="3"/>
      <c r="T53" s="3"/>
      <c r="U53" s="3"/>
      <c r="V53" s="3"/>
      <c r="W53" s="3"/>
      <c r="X53" s="3"/>
      <c r="Y53" s="3"/>
    </row>
    <row r="54" spans="1:25" ht="14.25">
      <c r="A54" s="10"/>
      <c r="B54" s="3"/>
      <c r="C54" s="149"/>
      <c r="D54" s="3"/>
      <c r="E54" s="10" t="str">
        <f t="shared" si="1"/>
        <v>　</v>
      </c>
      <c r="F54" s="3"/>
      <c r="G54" s="3" t="str">
        <f t="shared" si="2"/>
        <v>　</v>
      </c>
      <c r="H54" s="3"/>
      <c r="I54" s="3" t="str">
        <f t="shared" si="3"/>
        <v>　</v>
      </c>
      <c r="J54" s="3"/>
      <c r="K54" s="3" t="str">
        <f t="shared" si="4"/>
        <v>　</v>
      </c>
      <c r="L54" s="5"/>
      <c r="M54" s="3"/>
      <c r="N54" s="3"/>
      <c r="O54" s="5"/>
      <c r="P54" s="3"/>
      <c r="Q54" s="3" t="str">
        <f t="shared" si="5"/>
        <v> </v>
      </c>
      <c r="R54" s="3"/>
      <c r="S54" s="3"/>
      <c r="T54" s="3"/>
      <c r="U54" s="3"/>
      <c r="V54" s="3"/>
      <c r="W54" s="3"/>
      <c r="X54" s="3"/>
      <c r="Y54" s="3"/>
    </row>
    <row r="55" spans="1:25" ht="14.25">
      <c r="A55" s="10"/>
      <c r="B55" s="3"/>
      <c r="C55" s="149"/>
      <c r="D55" s="3"/>
      <c r="E55" s="10" t="str">
        <f t="shared" si="1"/>
        <v>　</v>
      </c>
      <c r="F55" s="3"/>
      <c r="G55" s="3" t="str">
        <f t="shared" si="2"/>
        <v>　</v>
      </c>
      <c r="H55" s="3"/>
      <c r="I55" s="3" t="str">
        <f t="shared" si="3"/>
        <v>　</v>
      </c>
      <c r="J55" s="3"/>
      <c r="K55" s="3" t="str">
        <f t="shared" si="4"/>
        <v>　</v>
      </c>
      <c r="L55" s="5"/>
      <c r="M55" s="3"/>
      <c r="N55" s="3"/>
      <c r="O55" s="5"/>
      <c r="P55" s="3"/>
      <c r="Q55" s="3" t="str">
        <f t="shared" si="5"/>
        <v> </v>
      </c>
      <c r="R55" s="3"/>
      <c r="S55" s="3"/>
      <c r="T55" s="3"/>
      <c r="U55" s="3"/>
      <c r="V55" s="3"/>
      <c r="W55" s="3"/>
      <c r="X55" s="3"/>
      <c r="Y55" s="3"/>
    </row>
    <row r="56" spans="1:25" ht="14.25">
      <c r="A56" s="10"/>
      <c r="B56" s="3"/>
      <c r="C56" s="149"/>
      <c r="D56" s="3"/>
      <c r="E56" s="10" t="str">
        <f t="shared" si="1"/>
        <v>　</v>
      </c>
      <c r="F56" s="3"/>
      <c r="G56" s="3" t="str">
        <f t="shared" si="2"/>
        <v>　</v>
      </c>
      <c r="H56" s="3"/>
      <c r="I56" s="3" t="str">
        <f t="shared" si="3"/>
        <v>　</v>
      </c>
      <c r="J56" s="3"/>
      <c r="K56" s="3" t="str">
        <f t="shared" si="4"/>
        <v>　</v>
      </c>
      <c r="L56" s="5"/>
      <c r="M56" s="3"/>
      <c r="N56" s="3"/>
      <c r="O56" s="5"/>
      <c r="P56" s="3"/>
      <c r="Q56" s="3" t="str">
        <f t="shared" si="5"/>
        <v> </v>
      </c>
      <c r="R56" s="3"/>
      <c r="S56" s="3"/>
      <c r="T56" s="3"/>
      <c r="U56" s="3"/>
      <c r="V56" s="3"/>
      <c r="W56" s="3"/>
      <c r="X56" s="3"/>
      <c r="Y56" s="3"/>
    </row>
    <row r="57" spans="1:25" ht="11.25" customHeight="1">
      <c r="A57" s="10"/>
      <c r="B57" s="3"/>
      <c r="C57" s="149"/>
      <c r="D57" s="3"/>
      <c r="E57" s="10" t="str">
        <f t="shared" si="1"/>
        <v>　</v>
      </c>
      <c r="F57" s="3"/>
      <c r="G57" s="3" t="str">
        <f t="shared" si="2"/>
        <v>　</v>
      </c>
      <c r="H57" s="3"/>
      <c r="I57" s="3" t="str">
        <f t="shared" si="3"/>
        <v>　</v>
      </c>
      <c r="J57" s="3"/>
      <c r="K57" s="3" t="str">
        <f t="shared" si="4"/>
        <v>　</v>
      </c>
      <c r="L57" s="5"/>
      <c r="M57" s="3"/>
      <c r="N57" s="3"/>
      <c r="O57" s="3"/>
      <c r="P57" s="3"/>
      <c r="Q57" s="3" t="str">
        <f t="shared" si="5"/>
        <v> </v>
      </c>
      <c r="R57" s="3"/>
      <c r="S57" s="3"/>
      <c r="T57" s="3"/>
      <c r="U57" s="3"/>
      <c r="V57" s="3"/>
      <c r="W57" s="3"/>
      <c r="X57" s="3"/>
      <c r="Y57" s="3"/>
    </row>
    <row r="58" spans="1:25" ht="94.5" customHeight="1">
      <c r="A58" s="10"/>
      <c r="B58" s="3"/>
      <c r="C58" s="149"/>
      <c r="D58" s="3"/>
      <c r="E58" s="10" t="str">
        <f t="shared" si="1"/>
        <v>　</v>
      </c>
      <c r="F58" s="3"/>
      <c r="G58" s="3" t="str">
        <f t="shared" si="2"/>
        <v>　</v>
      </c>
      <c r="H58" s="3"/>
      <c r="I58" s="3" t="str">
        <f t="shared" si="3"/>
        <v>　</v>
      </c>
      <c r="J58" s="3"/>
      <c r="K58" s="3" t="str">
        <f t="shared" si="4"/>
        <v>　</v>
      </c>
      <c r="L58" s="5"/>
      <c r="M58" s="3"/>
      <c r="N58" s="3"/>
      <c r="O58" s="3"/>
      <c r="P58" s="3"/>
      <c r="Q58" s="3" t="str">
        <f t="shared" si="5"/>
        <v> </v>
      </c>
      <c r="R58" s="3"/>
      <c r="S58" s="3"/>
      <c r="T58" s="3"/>
      <c r="U58" s="3"/>
      <c r="V58" s="3"/>
      <c r="W58" s="3"/>
      <c r="X58" s="3"/>
      <c r="Y58" s="3"/>
    </row>
    <row r="59" spans="1:25" ht="14.25">
      <c r="A59" s="10"/>
      <c r="B59" s="3"/>
      <c r="C59" s="149"/>
      <c r="D59" s="3"/>
      <c r="E59" s="10" t="str">
        <f t="shared" si="1"/>
        <v>　</v>
      </c>
      <c r="F59" s="3"/>
      <c r="G59" s="3" t="str">
        <f t="shared" si="2"/>
        <v>　</v>
      </c>
      <c r="H59" s="3"/>
      <c r="I59" s="3" t="str">
        <f t="shared" si="3"/>
        <v>　</v>
      </c>
      <c r="J59" s="3"/>
      <c r="K59" s="3" t="str">
        <f t="shared" si="4"/>
        <v>　</v>
      </c>
      <c r="L59" s="5"/>
      <c r="M59" s="3"/>
      <c r="N59" s="3"/>
      <c r="O59" s="3"/>
      <c r="P59" s="3"/>
      <c r="Q59" s="3" t="str">
        <f t="shared" si="5"/>
        <v> </v>
      </c>
      <c r="R59" s="3"/>
      <c r="S59" s="3"/>
      <c r="T59" s="3"/>
      <c r="U59" s="3"/>
      <c r="V59" s="3"/>
      <c r="W59" s="3"/>
      <c r="X59" s="3"/>
      <c r="Y59" s="3"/>
    </row>
    <row r="60" spans="1:25" ht="14.25">
      <c r="A60" s="10"/>
      <c r="B60" s="3"/>
      <c r="C60" s="149"/>
      <c r="D60" s="3"/>
      <c r="E60" s="10" t="str">
        <f t="shared" si="1"/>
        <v>　</v>
      </c>
      <c r="F60" s="3"/>
      <c r="G60" s="3" t="str">
        <f t="shared" si="2"/>
        <v>　</v>
      </c>
      <c r="H60" s="3"/>
      <c r="I60" s="3" t="str">
        <f t="shared" si="3"/>
        <v>　</v>
      </c>
      <c r="J60" s="3"/>
      <c r="K60" s="3" t="str">
        <f t="shared" si="4"/>
        <v>　</v>
      </c>
      <c r="L60" s="5"/>
      <c r="M60" s="3"/>
      <c r="N60" s="3"/>
      <c r="O60" s="3"/>
      <c r="P60" s="3"/>
      <c r="Q60" s="3" t="str">
        <f t="shared" si="5"/>
        <v> </v>
      </c>
      <c r="R60" s="3"/>
      <c r="S60" s="3"/>
      <c r="T60" s="3"/>
      <c r="U60" s="3"/>
      <c r="V60" s="3"/>
      <c r="W60" s="3"/>
      <c r="X60" s="3"/>
      <c r="Y60" s="3"/>
    </row>
    <row r="61" spans="1:25" ht="14.25">
      <c r="A61" s="10"/>
      <c r="B61" s="3"/>
      <c r="C61" s="149"/>
      <c r="D61" s="3"/>
      <c r="E61" s="10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thickBot="1">
      <c r="A62" s="10"/>
      <c r="B62" s="3"/>
      <c r="C62" s="149"/>
      <c r="D62" s="3"/>
      <c r="E62" s="10" t="str">
        <f>VLOOKUP(D62,D$66:E$115,2,TRUE)</f>
        <v>　</v>
      </c>
      <c r="F62" s="3"/>
      <c r="G62" s="3" t="str">
        <f>VLOOKUP(F62,F$66:G$115,2,TRUE)</f>
        <v>　</v>
      </c>
      <c r="H62" s="3"/>
      <c r="I62" s="3" t="str">
        <f>VLOOKUP(H62,H$66:I$115,2,TRUE)</f>
        <v>　</v>
      </c>
      <c r="J62" s="3"/>
      <c r="K62" s="3" t="str">
        <f>VLOOKUP(J62,J$66:K$115,2,TRUE)</f>
        <v>　</v>
      </c>
      <c r="L62" s="5"/>
      <c r="M62" s="3"/>
      <c r="N62" s="3"/>
      <c r="O62" s="3"/>
      <c r="P62" s="3"/>
      <c r="Q62" s="3" t="str">
        <f>VLOOKUP(P62,P$66:Q$115,2,TRUE)</f>
        <v> </v>
      </c>
      <c r="R62" s="3"/>
      <c r="S62" s="3"/>
      <c r="T62" s="3"/>
      <c r="U62" s="3"/>
      <c r="V62" s="3"/>
      <c r="W62" s="3"/>
      <c r="X62" s="3"/>
      <c r="Y62" s="3"/>
    </row>
    <row r="63" spans="1:25" ht="15" thickBot="1">
      <c r="A63" s="40"/>
      <c r="B63" s="3"/>
      <c r="C63" s="149"/>
      <c r="D63" s="3"/>
      <c r="E63" s="10" t="str">
        <f>VLOOKUP(D63,D$66:E$115,2,TRUE)</f>
        <v>　</v>
      </c>
      <c r="F63" s="3"/>
      <c r="G63" s="3" t="str">
        <f>VLOOKUP(F63,F$66:G$115,2,TRUE)</f>
        <v>　</v>
      </c>
      <c r="H63" s="3"/>
      <c r="I63" s="3" t="str">
        <f>VLOOKUP(H63,H$66:I$115,2,TRUE)</f>
        <v>　</v>
      </c>
      <c r="J63" s="3"/>
      <c r="K63" s="3" t="str">
        <f>VLOOKUP(J63,J$66:K$115,2,TRUE)</f>
        <v>　</v>
      </c>
      <c r="L63" s="5"/>
      <c r="M63" s="3"/>
      <c r="N63" s="3"/>
      <c r="O63" s="3"/>
      <c r="P63" s="3"/>
      <c r="Q63" s="3" t="str">
        <f>VLOOKUP(P63,P$66:Q$115,2,TRUE)</f>
        <v> </v>
      </c>
      <c r="R63" s="3"/>
      <c r="S63" s="3"/>
      <c r="T63" s="3"/>
      <c r="U63" s="3"/>
      <c r="V63" s="3"/>
      <c r="W63" s="3"/>
      <c r="X63" s="3"/>
      <c r="Y63" s="3"/>
    </row>
    <row r="64" spans="1:25" ht="15" thickBot="1">
      <c r="A64" s="30"/>
      <c r="B64" s="3"/>
      <c r="C64" s="149"/>
      <c r="D64" s="41"/>
      <c r="E64" s="40" t="str">
        <f>VLOOKUP(D64,D$66:E$115,2,TRUE)</f>
        <v>　</v>
      </c>
      <c r="F64" s="41"/>
      <c r="G64" s="41" t="str">
        <f>VLOOKUP(F64,F$66:G$115,2,TRUE)</f>
        <v>　</v>
      </c>
      <c r="H64" s="41"/>
      <c r="I64" s="41" t="str">
        <f>VLOOKUP(H64,H$66:I$115,2,TRUE)</f>
        <v>　</v>
      </c>
      <c r="J64" s="41"/>
      <c r="K64" s="41" t="str">
        <f>VLOOKUP(J64,J$66:K$115,2,TRUE)</f>
        <v>　</v>
      </c>
      <c r="L64" s="42"/>
      <c r="M64" s="41"/>
      <c r="N64" s="41"/>
      <c r="O64" s="41"/>
      <c r="P64" s="41"/>
      <c r="Q64" s="41" t="str">
        <f>VLOOKUP(P64,P$66:Q$115,2,TRUE)</f>
        <v> </v>
      </c>
      <c r="R64" s="41"/>
      <c r="S64" s="41"/>
      <c r="T64" s="41"/>
      <c r="U64" s="41"/>
      <c r="V64" s="41"/>
      <c r="W64" s="41"/>
      <c r="X64" s="31"/>
      <c r="Y64" s="31"/>
    </row>
    <row r="65" spans="1:25" ht="14.25">
      <c r="A65" s="30"/>
      <c r="B65" s="41"/>
      <c r="C65" s="149"/>
      <c r="D65" s="31"/>
      <c r="E65" s="30" t="str">
        <f>VLOOKUP(D65,D$66:E$115,2,TRUE)</f>
        <v>　</v>
      </c>
      <c r="F65" s="31"/>
      <c r="G65" s="31" t="str">
        <f>VLOOKUP(F65,F$66:G$115,2,TRUE)</f>
        <v>　</v>
      </c>
      <c r="H65" s="31"/>
      <c r="I65" s="31" t="str">
        <f>VLOOKUP(H65,H$66:I$115,2,TRUE)</f>
        <v>　</v>
      </c>
      <c r="J65" s="31"/>
      <c r="K65" s="31" t="str">
        <f>VLOOKUP(J65,J$66:K$115,2,TRUE)</f>
        <v>　</v>
      </c>
      <c r="L65" s="43"/>
      <c r="M65" s="31"/>
      <c r="N65" s="31"/>
      <c r="O65" s="31"/>
      <c r="P65" s="31"/>
      <c r="Q65" s="31" t="str">
        <f>VLOOKUP(P65,P$66:Q$115,2,TRUE)</f>
        <v> </v>
      </c>
      <c r="R65" s="31"/>
      <c r="S65" s="31"/>
      <c r="T65" s="31"/>
      <c r="U65" s="31"/>
      <c r="V65" s="31"/>
      <c r="W65" s="31"/>
      <c r="X65" s="31"/>
      <c r="Y65" s="31"/>
    </row>
    <row r="66" spans="1:25" ht="13.5">
      <c r="A66" s="31">
        <v>1</v>
      </c>
      <c r="B66" s="31"/>
      <c r="C66" s="3" t="str">
        <f aca="true" t="shared" si="6" ref="C66:C73">VLOOKUP(B54,B$67:C$116,2,TRUE)</f>
        <v>成年</v>
      </c>
      <c r="D66" s="31">
        <v>0</v>
      </c>
      <c r="E66" s="30" t="s">
        <v>10</v>
      </c>
      <c r="F66" s="31">
        <v>0</v>
      </c>
      <c r="G66" s="31" t="s">
        <v>10</v>
      </c>
      <c r="H66" s="31">
        <v>0</v>
      </c>
      <c r="I66" s="31" t="s">
        <v>10</v>
      </c>
      <c r="J66" s="31">
        <v>0</v>
      </c>
      <c r="K66" s="31" t="s">
        <v>10</v>
      </c>
      <c r="L66" s="31" t="s">
        <v>11</v>
      </c>
      <c r="M66" s="31">
        <v>0</v>
      </c>
      <c r="N66" s="31" t="s">
        <v>12</v>
      </c>
      <c r="O66" s="31">
        <v>0</v>
      </c>
      <c r="P66" s="31">
        <v>0</v>
      </c>
      <c r="Q66" s="31" t="s">
        <v>12</v>
      </c>
      <c r="R66" s="31" t="s">
        <v>12</v>
      </c>
      <c r="S66" s="31"/>
      <c r="T66" s="31"/>
      <c r="U66" s="31"/>
      <c r="V66" s="31"/>
      <c r="W66" s="31"/>
      <c r="X66" s="31"/>
      <c r="Y66" s="31"/>
    </row>
    <row r="67" spans="1:25" ht="17.25">
      <c r="A67" s="31">
        <v>2</v>
      </c>
      <c r="B67" s="31">
        <v>0</v>
      </c>
      <c r="C67" s="3" t="str">
        <f t="shared" si="6"/>
        <v>成年</v>
      </c>
      <c r="D67" s="31">
        <v>1</v>
      </c>
      <c r="E67" s="30" t="s">
        <v>13</v>
      </c>
      <c r="F67" s="31">
        <v>1</v>
      </c>
      <c r="G67" s="32" t="s">
        <v>14</v>
      </c>
      <c r="H67" s="31">
        <v>1</v>
      </c>
      <c r="I67" s="31" t="s">
        <v>15</v>
      </c>
      <c r="J67" s="31">
        <v>1</v>
      </c>
      <c r="K67" s="34" t="s">
        <v>16</v>
      </c>
      <c r="L67" s="31" t="s">
        <v>17</v>
      </c>
      <c r="M67" s="31">
        <v>1</v>
      </c>
      <c r="N67" s="31" t="s">
        <v>18</v>
      </c>
      <c r="O67" s="31">
        <v>1</v>
      </c>
      <c r="P67" s="31">
        <v>1</v>
      </c>
      <c r="Q67" s="31" t="s">
        <v>19</v>
      </c>
      <c r="R67" s="44" t="s">
        <v>20</v>
      </c>
      <c r="S67" s="45">
        <v>0.010416666666666666</v>
      </c>
      <c r="T67" s="45"/>
      <c r="U67" s="45"/>
      <c r="V67" s="31"/>
      <c r="W67" s="31"/>
      <c r="X67" s="31"/>
      <c r="Y67" s="31"/>
    </row>
    <row r="68" spans="1:25" ht="17.25">
      <c r="A68" s="31">
        <v>3</v>
      </c>
      <c r="B68" s="31">
        <v>1</v>
      </c>
      <c r="C68" s="3" t="str">
        <f t="shared" si="6"/>
        <v>成年</v>
      </c>
      <c r="D68" s="31">
        <v>2</v>
      </c>
      <c r="E68" s="30" t="s">
        <v>86</v>
      </c>
      <c r="F68" s="31">
        <v>2</v>
      </c>
      <c r="G68" s="32" t="s">
        <v>22</v>
      </c>
      <c r="H68" s="31">
        <v>2</v>
      </c>
      <c r="I68" s="33" t="s">
        <v>23</v>
      </c>
      <c r="J68" s="31">
        <v>2</v>
      </c>
      <c r="K68" s="31" t="s">
        <v>24</v>
      </c>
      <c r="L68" s="34" t="s">
        <v>25</v>
      </c>
      <c r="M68" s="31">
        <v>2</v>
      </c>
      <c r="N68" s="31"/>
      <c r="O68" s="31">
        <v>2</v>
      </c>
      <c r="P68" s="31">
        <v>2</v>
      </c>
      <c r="Q68" s="31" t="s">
        <v>26</v>
      </c>
      <c r="R68" s="44" t="s">
        <v>5</v>
      </c>
      <c r="S68" s="45">
        <v>0.013888888888888888</v>
      </c>
      <c r="T68" s="45"/>
      <c r="U68" s="45"/>
      <c r="V68" s="31"/>
      <c r="W68" s="31"/>
      <c r="X68" s="31"/>
      <c r="Y68" s="31"/>
    </row>
    <row r="69" spans="1:25" ht="17.25">
      <c r="A69" s="31">
        <v>4</v>
      </c>
      <c r="B69" s="31">
        <v>2</v>
      </c>
      <c r="C69" s="3" t="str">
        <f t="shared" si="6"/>
        <v>成年</v>
      </c>
      <c r="D69" s="31">
        <v>3</v>
      </c>
      <c r="E69" s="30" t="s">
        <v>27</v>
      </c>
      <c r="F69" s="31">
        <v>3</v>
      </c>
      <c r="G69" s="32" t="s">
        <v>28</v>
      </c>
      <c r="H69" s="31">
        <v>3</v>
      </c>
      <c r="I69" s="31" t="s">
        <v>29</v>
      </c>
      <c r="J69" s="31">
        <v>3</v>
      </c>
      <c r="K69" s="34" t="s">
        <v>30</v>
      </c>
      <c r="L69" s="34" t="s">
        <v>31</v>
      </c>
      <c r="M69" s="31">
        <v>3</v>
      </c>
      <c r="N69" s="31"/>
      <c r="O69" s="31">
        <v>3</v>
      </c>
      <c r="P69" s="31">
        <v>3</v>
      </c>
      <c r="Q69" s="31"/>
      <c r="R69" s="44" t="s">
        <v>32</v>
      </c>
      <c r="S69" s="45">
        <v>0.017361111111111112</v>
      </c>
      <c r="T69" s="45"/>
      <c r="U69" s="45"/>
      <c r="V69" s="31"/>
      <c r="W69" s="31"/>
      <c r="X69" s="31"/>
      <c r="Y69" s="31"/>
    </row>
    <row r="70" spans="1:25" ht="17.25">
      <c r="A70" s="31">
        <v>5</v>
      </c>
      <c r="B70" s="31">
        <v>3</v>
      </c>
      <c r="C70" s="3" t="str">
        <f t="shared" si="6"/>
        <v>成年</v>
      </c>
      <c r="D70" s="31">
        <v>4</v>
      </c>
      <c r="E70" s="30" t="s">
        <v>33</v>
      </c>
      <c r="F70" s="31">
        <v>4</v>
      </c>
      <c r="G70" s="32" t="s">
        <v>34</v>
      </c>
      <c r="H70" s="31">
        <v>4</v>
      </c>
      <c r="I70" s="31" t="s">
        <v>35</v>
      </c>
      <c r="J70" s="31">
        <v>4</v>
      </c>
      <c r="K70" s="31" t="s">
        <v>36</v>
      </c>
      <c r="L70" s="34" t="s">
        <v>37</v>
      </c>
      <c r="M70" s="31">
        <v>4</v>
      </c>
      <c r="N70" s="31"/>
      <c r="O70" s="31">
        <v>4</v>
      </c>
      <c r="P70" s="31">
        <v>4</v>
      </c>
      <c r="Q70" s="31"/>
      <c r="R70" s="44" t="s">
        <v>38</v>
      </c>
      <c r="S70" s="45">
        <v>0.020833333333333332</v>
      </c>
      <c r="T70" s="31"/>
      <c r="U70" s="31"/>
      <c r="V70" s="31"/>
      <c r="W70" s="31"/>
      <c r="X70" s="31"/>
      <c r="Y70" s="31"/>
    </row>
    <row r="71" spans="1:25" ht="17.25">
      <c r="A71" s="31">
        <v>6</v>
      </c>
      <c r="B71" s="31">
        <v>4</v>
      </c>
      <c r="C71" s="3" t="str">
        <f t="shared" si="6"/>
        <v>成年</v>
      </c>
      <c r="D71" s="31">
        <v>5</v>
      </c>
      <c r="E71" s="30" t="s">
        <v>40</v>
      </c>
      <c r="F71" s="31">
        <v>5</v>
      </c>
      <c r="G71" s="32" t="s">
        <v>41</v>
      </c>
      <c r="H71" s="31">
        <v>5</v>
      </c>
      <c r="I71" s="31"/>
      <c r="J71" s="31">
        <v>5</v>
      </c>
      <c r="K71" s="46" t="s">
        <v>6</v>
      </c>
      <c r="L71" s="34" t="s">
        <v>42</v>
      </c>
      <c r="M71" s="31">
        <v>5</v>
      </c>
      <c r="N71" s="31"/>
      <c r="O71" s="31">
        <v>5</v>
      </c>
      <c r="P71" s="31">
        <v>5</v>
      </c>
      <c r="Q71" s="31"/>
      <c r="R71" s="44" t="s">
        <v>43</v>
      </c>
      <c r="S71" s="45">
        <v>0.027777777777777776</v>
      </c>
      <c r="T71" s="31"/>
      <c r="U71" s="31"/>
      <c r="V71" s="31"/>
      <c r="W71" s="31"/>
      <c r="X71" s="31"/>
      <c r="Y71" s="31"/>
    </row>
    <row r="72" spans="1:25" ht="17.25">
      <c r="A72" s="31">
        <v>7</v>
      </c>
      <c r="B72" s="31">
        <v>5</v>
      </c>
      <c r="C72" s="3" t="str">
        <f t="shared" si="6"/>
        <v>成年</v>
      </c>
      <c r="D72" s="31">
        <v>6</v>
      </c>
      <c r="E72" s="30" t="s">
        <v>45</v>
      </c>
      <c r="F72" s="31">
        <v>6</v>
      </c>
      <c r="G72" s="32" t="s">
        <v>46</v>
      </c>
      <c r="H72" s="31">
        <v>6</v>
      </c>
      <c r="I72" s="31"/>
      <c r="J72" s="31">
        <v>6</v>
      </c>
      <c r="K72" s="46" t="s">
        <v>7</v>
      </c>
      <c r="L72" s="34" t="s">
        <v>47</v>
      </c>
      <c r="M72" s="31">
        <v>6</v>
      </c>
      <c r="N72" s="31"/>
      <c r="O72" s="31">
        <v>6</v>
      </c>
      <c r="P72" s="31">
        <v>6</v>
      </c>
      <c r="Q72" s="31"/>
      <c r="R72" s="44" t="s">
        <v>48</v>
      </c>
      <c r="S72" s="45">
        <v>0.034722222222222224</v>
      </c>
      <c r="T72" s="31"/>
      <c r="U72" s="31"/>
      <c r="V72" s="31"/>
      <c r="W72" s="31"/>
      <c r="X72" s="31"/>
      <c r="Y72" s="31"/>
    </row>
    <row r="73" spans="1:25" ht="17.25">
      <c r="A73" s="31">
        <v>8</v>
      </c>
      <c r="B73" s="31">
        <v>6</v>
      </c>
      <c r="C73" s="3" t="str">
        <f t="shared" si="6"/>
        <v>成年</v>
      </c>
      <c r="D73" s="31">
        <v>7</v>
      </c>
      <c r="E73" s="30" t="s">
        <v>49</v>
      </c>
      <c r="F73" s="31">
        <v>7</v>
      </c>
      <c r="G73" s="32" t="s">
        <v>50</v>
      </c>
      <c r="H73" s="31">
        <v>7</v>
      </c>
      <c r="I73" s="31"/>
      <c r="J73" s="31">
        <v>7</v>
      </c>
      <c r="K73" s="31"/>
      <c r="L73" s="34" t="s">
        <v>51</v>
      </c>
      <c r="M73" s="31">
        <v>7</v>
      </c>
      <c r="N73" s="31"/>
      <c r="O73" s="31">
        <v>7</v>
      </c>
      <c r="P73" s="31">
        <v>7</v>
      </c>
      <c r="Q73" s="31"/>
      <c r="R73" s="44" t="s">
        <v>52</v>
      </c>
      <c r="S73" s="45">
        <v>0.041666666666666664</v>
      </c>
      <c r="T73" s="31"/>
      <c r="U73" s="31"/>
      <c r="V73" s="31"/>
      <c r="W73" s="31"/>
      <c r="X73" s="31"/>
      <c r="Y73" s="31"/>
    </row>
    <row r="74" spans="1:25" ht="17.25">
      <c r="A74" s="31">
        <v>9</v>
      </c>
      <c r="B74" s="31">
        <v>7</v>
      </c>
      <c r="C74" s="3"/>
      <c r="D74" s="31">
        <v>8</v>
      </c>
      <c r="E74" s="30" t="s">
        <v>54</v>
      </c>
      <c r="F74" s="31">
        <v>8</v>
      </c>
      <c r="G74" s="32" t="s">
        <v>55</v>
      </c>
      <c r="H74" s="31">
        <v>8</v>
      </c>
      <c r="I74" s="31"/>
      <c r="J74" s="31">
        <v>8</v>
      </c>
      <c r="K74" s="31"/>
      <c r="L74" s="34" t="s">
        <v>56</v>
      </c>
      <c r="M74" s="31">
        <v>8</v>
      </c>
      <c r="N74" s="31"/>
      <c r="O74" s="31">
        <v>8</v>
      </c>
      <c r="P74" s="31">
        <v>8</v>
      </c>
      <c r="Q74" s="31"/>
      <c r="R74" s="44"/>
      <c r="S74" s="45">
        <v>0.04861111111111111</v>
      </c>
      <c r="T74" s="31"/>
      <c r="U74" s="31"/>
      <c r="V74" s="31"/>
      <c r="W74" s="31"/>
      <c r="X74" s="31"/>
      <c r="Y74" s="31"/>
    </row>
    <row r="75" spans="1:25" ht="17.25">
      <c r="A75" s="31">
        <v>10</v>
      </c>
      <c r="B75" s="31">
        <v>8</v>
      </c>
      <c r="C75" s="3" t="str">
        <f>VLOOKUP(B63,B$67:C$116,2,TRUE)</f>
        <v>成年</v>
      </c>
      <c r="D75" s="31">
        <v>9</v>
      </c>
      <c r="E75" s="30" t="s">
        <v>58</v>
      </c>
      <c r="F75" s="31">
        <v>9</v>
      </c>
      <c r="G75" s="36" t="s">
        <v>59</v>
      </c>
      <c r="H75" s="31">
        <v>9</v>
      </c>
      <c r="I75" s="31"/>
      <c r="J75" s="31">
        <v>9</v>
      </c>
      <c r="K75" s="31"/>
      <c r="L75" s="34" t="s">
        <v>60</v>
      </c>
      <c r="M75" s="31">
        <v>9</v>
      </c>
      <c r="N75" s="31"/>
      <c r="O75" s="31">
        <v>9</v>
      </c>
      <c r="P75" s="31">
        <v>9</v>
      </c>
      <c r="Q75" s="31"/>
      <c r="R75" s="44"/>
      <c r="S75" s="45">
        <v>0.05555555555555555</v>
      </c>
      <c r="T75" s="31"/>
      <c r="U75" s="31"/>
      <c r="V75" s="31"/>
      <c r="W75" s="31"/>
      <c r="X75" s="31"/>
      <c r="Y75" s="31"/>
    </row>
    <row r="76" spans="1:25" ht="18" thickBot="1">
      <c r="A76" s="31">
        <v>11</v>
      </c>
      <c r="B76" s="31">
        <v>9</v>
      </c>
      <c r="C76" s="3" t="str">
        <f>VLOOKUP(B64,B$67:C$116,2,TRUE)</f>
        <v>成年</v>
      </c>
      <c r="D76" s="31">
        <v>10</v>
      </c>
      <c r="E76" s="30" t="s">
        <v>61</v>
      </c>
      <c r="F76" s="31">
        <v>10</v>
      </c>
      <c r="G76" s="32" t="s">
        <v>62</v>
      </c>
      <c r="H76" s="31">
        <v>10</v>
      </c>
      <c r="I76" s="31"/>
      <c r="J76" s="31">
        <v>10</v>
      </c>
      <c r="K76" s="31"/>
      <c r="L76" s="46" t="s">
        <v>6</v>
      </c>
      <c r="M76" s="31">
        <v>10</v>
      </c>
      <c r="N76" s="31"/>
      <c r="O76" s="31">
        <v>10</v>
      </c>
      <c r="P76" s="31">
        <v>10</v>
      </c>
      <c r="Q76" s="31"/>
      <c r="R76" s="44"/>
      <c r="S76" s="45">
        <v>0.0625</v>
      </c>
      <c r="T76" s="31"/>
      <c r="U76" s="31"/>
      <c r="V76" s="31"/>
      <c r="W76" s="31"/>
      <c r="X76" s="31"/>
      <c r="Y76" s="31"/>
    </row>
    <row r="77" spans="1:25" ht="17.25">
      <c r="A77" s="31">
        <v>12</v>
      </c>
      <c r="B77" s="31">
        <v>10</v>
      </c>
      <c r="C77" s="41" t="str">
        <f>VLOOKUP(B65,B$67:C$116,2,TRUE)</f>
        <v>成年</v>
      </c>
      <c r="D77" s="31">
        <v>11</v>
      </c>
      <c r="E77" s="30" t="s">
        <v>21</v>
      </c>
      <c r="F77" s="31">
        <v>11</v>
      </c>
      <c r="G77" s="32" t="s">
        <v>63</v>
      </c>
      <c r="H77" s="31"/>
      <c r="I77" s="31"/>
      <c r="J77" s="31"/>
      <c r="K77" s="31"/>
      <c r="L77" s="46" t="s">
        <v>7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3.5">
      <c r="A78" s="31">
        <v>13</v>
      </c>
      <c r="B78" s="31">
        <v>11</v>
      </c>
      <c r="C78" s="31" t="str">
        <f>VLOOKUP(B66,B$67:C$116,2,TRUE)</f>
        <v>成年</v>
      </c>
      <c r="D78" s="31">
        <v>12</v>
      </c>
      <c r="E78" s="30" t="s">
        <v>13</v>
      </c>
      <c r="F78" s="31">
        <v>12</v>
      </c>
      <c r="G78" s="38" t="s">
        <v>64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3.5">
      <c r="A79" s="31">
        <v>14</v>
      </c>
      <c r="B79" s="31">
        <v>12</v>
      </c>
      <c r="C79" s="31" t="s">
        <v>10</v>
      </c>
      <c r="D79" s="31"/>
      <c r="E79" s="30"/>
      <c r="F79" s="31">
        <v>13</v>
      </c>
      <c r="G79" s="39" t="s">
        <v>65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3.5">
      <c r="A80" s="31">
        <v>15</v>
      </c>
      <c r="B80" s="31"/>
      <c r="C80" s="37" t="s">
        <v>80</v>
      </c>
      <c r="D80" s="31"/>
      <c r="E80" s="30"/>
      <c r="F80" s="31">
        <v>14</v>
      </c>
      <c r="G80" s="36" t="s">
        <v>66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3.5">
      <c r="A81" s="31">
        <v>16</v>
      </c>
      <c r="B81" s="31"/>
      <c r="C81" s="37" t="s">
        <v>84</v>
      </c>
      <c r="D81" s="31"/>
      <c r="E81" s="30"/>
      <c r="F81" s="31">
        <v>15</v>
      </c>
      <c r="G81" s="36" t="s">
        <v>67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3.5">
      <c r="A82" s="31">
        <v>17</v>
      </c>
      <c r="B82" s="31"/>
      <c r="C82" s="37" t="s">
        <v>85</v>
      </c>
      <c r="D82" s="31"/>
      <c r="E82" s="30"/>
      <c r="F82" s="31">
        <v>16</v>
      </c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3.5">
      <c r="A83" s="31">
        <v>18</v>
      </c>
      <c r="B83" s="31"/>
      <c r="C83" s="37" t="s">
        <v>87</v>
      </c>
      <c r="D83" s="31"/>
      <c r="E83" s="30"/>
      <c r="F83" s="31">
        <v>17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3.5">
      <c r="A84" s="31">
        <v>19</v>
      </c>
      <c r="B84" s="31"/>
      <c r="C84" s="35" t="s">
        <v>39</v>
      </c>
      <c r="D84" s="31"/>
      <c r="E84" s="30"/>
      <c r="F84" s="31">
        <v>18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3.5">
      <c r="A85" s="31">
        <v>20</v>
      </c>
      <c r="B85" s="31"/>
      <c r="C85" s="31" t="s">
        <v>44</v>
      </c>
      <c r="D85" s="31"/>
      <c r="E85" s="30"/>
      <c r="F85" s="31">
        <v>19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3.5">
      <c r="A86" s="31">
        <v>21</v>
      </c>
      <c r="B86" s="31"/>
      <c r="C86" s="31" t="s">
        <v>75</v>
      </c>
      <c r="D86" s="31"/>
      <c r="E86" s="30"/>
      <c r="F86" s="31">
        <v>20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3.5">
      <c r="A87" s="31">
        <v>22</v>
      </c>
      <c r="B87" s="31"/>
      <c r="C87" s="31" t="s">
        <v>53</v>
      </c>
      <c r="D87" s="31"/>
      <c r="E87" s="30"/>
      <c r="F87" s="31">
        <v>21</v>
      </c>
      <c r="G87" s="31" t="s">
        <v>68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3.5">
      <c r="A88" s="31">
        <v>23</v>
      </c>
      <c r="B88" s="31"/>
      <c r="C88" s="31" t="s">
        <v>57</v>
      </c>
      <c r="D88" s="31"/>
      <c r="E88" s="30"/>
      <c r="F88" s="31">
        <v>22</v>
      </c>
      <c r="G88" s="31" t="s">
        <v>69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3.5">
      <c r="A89" s="31">
        <v>24</v>
      </c>
      <c r="B89" s="31"/>
      <c r="C89" s="37" t="s">
        <v>80</v>
      </c>
      <c r="D89" s="31"/>
      <c r="E89" s="30"/>
      <c r="F89" s="31">
        <v>23</v>
      </c>
      <c r="G89" s="31" t="s">
        <v>70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3.5">
      <c r="A90" s="31">
        <v>25</v>
      </c>
      <c r="B90" s="31"/>
      <c r="C90" s="37" t="s">
        <v>81</v>
      </c>
      <c r="D90" s="31"/>
      <c r="E90" s="30"/>
      <c r="F90" s="31">
        <v>24</v>
      </c>
      <c r="G90" s="34" t="s">
        <v>71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3.5">
      <c r="A91" s="31">
        <v>26</v>
      </c>
      <c r="B91" s="31"/>
      <c r="C91" s="52" t="s">
        <v>82</v>
      </c>
      <c r="D91" s="31"/>
      <c r="E91" s="30"/>
      <c r="F91" s="31">
        <v>25</v>
      </c>
      <c r="G91" s="31" t="s">
        <v>72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3.5">
      <c r="A92" s="31">
        <v>27</v>
      </c>
      <c r="B92" s="31"/>
      <c r="C92" s="31"/>
      <c r="D92" s="31"/>
      <c r="E92" s="30"/>
      <c r="F92" s="31">
        <v>26</v>
      </c>
      <c r="G92" s="35" t="s">
        <v>76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3.5">
      <c r="A93" s="31">
        <v>28</v>
      </c>
      <c r="B93" s="31"/>
      <c r="C93" s="31"/>
      <c r="D93" s="31"/>
      <c r="E93" s="30"/>
      <c r="F93" s="31">
        <v>27</v>
      </c>
      <c r="G93" s="31" t="s">
        <v>73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>
      <c r="A94" s="31">
        <v>29</v>
      </c>
      <c r="B94" s="31"/>
      <c r="C94" s="31"/>
      <c r="D94" s="31"/>
      <c r="E94" s="30"/>
      <c r="F94" s="31">
        <v>28</v>
      </c>
      <c r="G94" s="31" t="s">
        <v>74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3.5">
      <c r="A95" s="31"/>
      <c r="B95" s="31"/>
      <c r="C95" s="31"/>
      <c r="D95" s="31"/>
      <c r="E95" s="30"/>
      <c r="F95" s="31">
        <v>29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3.5">
      <c r="A96" s="31"/>
      <c r="B96" s="31"/>
      <c r="C96" s="31"/>
      <c r="D96" s="31"/>
      <c r="E96" s="30"/>
      <c r="F96" s="31">
        <v>30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3.5">
      <c r="A97" s="47"/>
      <c r="B97" s="31"/>
      <c r="C97" s="31"/>
      <c r="D97" s="31"/>
      <c r="E97" s="30"/>
      <c r="F97" s="31">
        <v>31</v>
      </c>
      <c r="G97" s="31" t="s">
        <v>77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3.5">
      <c r="A98" s="47"/>
      <c r="B98" s="31"/>
      <c r="C98" s="31"/>
      <c r="D98" s="31"/>
      <c r="E98" s="30"/>
      <c r="F98" s="31">
        <v>32</v>
      </c>
      <c r="G98" s="31" t="s">
        <v>78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3.5">
      <c r="A99" s="47"/>
      <c r="B99" s="31"/>
      <c r="C99" s="31"/>
      <c r="D99" s="31"/>
      <c r="E99" s="30"/>
      <c r="F99" s="31">
        <v>33</v>
      </c>
      <c r="G99" s="31" t="s">
        <v>79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3.5">
      <c r="A100" s="47"/>
      <c r="B100" s="31"/>
      <c r="C100" s="31"/>
      <c r="D100" s="31"/>
      <c r="E100" s="30"/>
      <c r="F100" s="31">
        <v>34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3.5">
      <c r="A101" s="47"/>
      <c r="B101" s="31"/>
      <c r="C101" s="31"/>
      <c r="D101" s="31"/>
      <c r="E101" s="30"/>
      <c r="F101" s="31">
        <v>35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3.5">
      <c r="A102" s="47"/>
      <c r="B102" s="31"/>
      <c r="C102" s="31"/>
      <c r="D102" s="31"/>
      <c r="E102" s="30"/>
      <c r="F102" s="31">
        <v>36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3.5">
      <c r="A103" s="47"/>
      <c r="B103" s="31"/>
      <c r="C103" s="31"/>
      <c r="D103" s="31"/>
      <c r="E103" s="30"/>
      <c r="F103" s="31">
        <v>37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3.5">
      <c r="A104" s="47"/>
      <c r="B104" s="31"/>
      <c r="C104" s="31"/>
      <c r="D104" s="31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3.5">
      <c r="A105" s="47"/>
      <c r="B105" s="31"/>
      <c r="C105" s="31"/>
      <c r="D105" s="31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3.5">
      <c r="A106" s="30"/>
      <c r="B106" s="31"/>
      <c r="C106" s="31"/>
      <c r="D106" s="31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3.5">
      <c r="A107" s="30"/>
      <c r="B107" s="31"/>
      <c r="C107" s="31"/>
      <c r="D107" s="31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4.25" thickBot="1">
      <c r="A108" s="48"/>
      <c r="B108" s="31"/>
      <c r="C108" s="31"/>
      <c r="D108" s="31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4.25" thickBot="1">
      <c r="A109" s="50"/>
      <c r="B109" s="31"/>
      <c r="C109" s="31"/>
      <c r="D109" s="49"/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225"/>
      <c r="Y109" s="225"/>
    </row>
    <row r="110" spans="2:25" ht="14.25" thickBot="1">
      <c r="B110" s="49"/>
      <c r="C110" s="31"/>
      <c r="D110" s="29"/>
      <c r="E110" s="5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2:3" ht="13.5">
      <c r="B111" s="29"/>
      <c r="C111" s="31"/>
    </row>
    <row r="112" ht="13.5">
      <c r="C112" s="31"/>
    </row>
    <row r="113" ht="13.5">
      <c r="C113" s="31"/>
    </row>
    <row r="114" ht="13.5">
      <c r="C114" s="31"/>
    </row>
    <row r="115" ht="13.5">
      <c r="C115" s="31"/>
    </row>
    <row r="116" ht="13.5">
      <c r="C116" s="31"/>
    </row>
    <row r="117" ht="13.5">
      <c r="C117" s="31"/>
    </row>
    <row r="118" ht="13.5">
      <c r="C118" s="31"/>
    </row>
    <row r="119" ht="13.5">
      <c r="C119" s="31"/>
    </row>
    <row r="120" ht="13.5">
      <c r="C120" s="31"/>
    </row>
    <row r="121" ht="13.5">
      <c r="C121" s="31"/>
    </row>
    <row r="122" ht="14.25" thickBot="1">
      <c r="C122" s="49"/>
    </row>
    <row r="123" ht="13.5">
      <c r="C123" s="29"/>
    </row>
  </sheetData>
  <sheetProtection/>
  <mergeCells count="3">
    <mergeCell ref="G3:K3"/>
    <mergeCell ref="L37:O37"/>
    <mergeCell ref="L38:Q38"/>
  </mergeCells>
  <printOptions/>
  <pageMargins left="0.7874015748031497" right="0.5118110236220472" top="0.3937007874015748" bottom="0.3937007874015748" header="0.31496062992125984" footer="0.31496062992125984"/>
  <pageSetup horizontalDpi="300" verticalDpi="300" orientation="portrait" paperSize="9" scale="89" r:id="rId1"/>
  <headerFooter alignWithMargins="0">
    <oddHeader>&amp;R&amp;12
　&amp;11
</oddHeader>
  </headerFooter>
  <rowBreaks count="1" manualBreakCount="1">
    <brk id="4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8"/>
  <sheetViews>
    <sheetView tabSelected="1" view="pageLayout" zoomScaleSheetLayoutView="80" workbookViewId="0" topLeftCell="A31">
      <selection activeCell="C58" sqref="C58"/>
    </sheetView>
  </sheetViews>
  <sheetFormatPr defaultColWidth="8.796875" defaultRowHeight="14.25"/>
  <cols>
    <col min="1" max="1" width="3.69921875" style="9" customWidth="1"/>
    <col min="2" max="2" width="2" style="0" hidden="1" customWidth="1"/>
    <col min="3" max="3" width="28" style="0" customWidth="1"/>
    <col min="4" max="4" width="3.8984375" style="0" hidden="1" customWidth="1"/>
    <col min="5" max="5" width="3.69921875" style="9" customWidth="1"/>
    <col min="6" max="6" width="3.09765625" style="0" hidden="1" customWidth="1"/>
    <col min="7" max="7" width="16" style="0" customWidth="1"/>
    <col min="8" max="8" width="2.8984375" style="0" hidden="1" customWidth="1"/>
    <col min="9" max="9" width="2.19921875" style="0" customWidth="1"/>
    <col min="10" max="10" width="2.8984375" style="0" hidden="1" customWidth="1"/>
    <col min="11" max="11" width="4.09765625" style="0" customWidth="1"/>
    <col min="12" max="12" width="3.5" style="0" customWidth="1"/>
    <col min="13" max="13" width="2.8984375" style="0" hidden="1" customWidth="1"/>
    <col min="14" max="14" width="2.69921875" style="0" customWidth="1"/>
    <col min="15" max="15" width="2.3984375" style="0" customWidth="1"/>
    <col min="16" max="16" width="2.8984375" style="0" hidden="1" customWidth="1"/>
    <col min="17" max="17" width="3.3984375" style="0" customWidth="1"/>
    <col min="18" max="18" width="8.3984375" style="0" customWidth="1"/>
    <col min="19" max="19" width="11.3984375" style="0" customWidth="1"/>
    <col min="20" max="20" width="6.59765625" style="0" customWidth="1"/>
    <col min="21" max="21" width="2.59765625" style="0" customWidth="1"/>
    <col min="22" max="22" width="6" style="0" customWidth="1"/>
    <col min="23" max="23" width="1.59765625" style="0" customWidth="1"/>
    <col min="24" max="24" width="6.5" style="0" customWidth="1"/>
    <col min="25" max="25" width="4.5" style="0" customWidth="1"/>
    <col min="26" max="27" width="6" style="217" customWidth="1"/>
  </cols>
  <sheetData>
    <row r="1" spans="1:22" ht="23.25" customHeight="1">
      <c r="A1" s="53" t="s">
        <v>0</v>
      </c>
      <c r="B1" s="11"/>
      <c r="C1" s="12"/>
      <c r="D1" s="11"/>
      <c r="E1" s="233"/>
      <c r="F1" s="11"/>
      <c r="G1" s="12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3"/>
      <c r="T1" s="14"/>
      <c r="U1" s="15"/>
      <c r="V1" s="16"/>
    </row>
    <row r="2" spans="2:22" ht="6" customHeight="1">
      <c r="B2" s="4"/>
      <c r="D2" s="4"/>
      <c r="E2" s="233"/>
      <c r="F2" s="4"/>
      <c r="G2" s="7"/>
      <c r="H2" s="4"/>
      <c r="I2" s="4"/>
      <c r="J2" s="4"/>
      <c r="K2" s="4"/>
      <c r="S2" s="6"/>
      <c r="T2" s="1"/>
      <c r="U2" s="8"/>
      <c r="V2" s="2"/>
    </row>
    <row r="3" spans="3:27" ht="21" customHeight="1">
      <c r="C3" s="170" t="s">
        <v>186</v>
      </c>
      <c r="G3" s="245" t="s">
        <v>89</v>
      </c>
      <c r="H3" s="246"/>
      <c r="I3" s="246"/>
      <c r="J3" s="246"/>
      <c r="K3" s="247"/>
      <c r="O3" s="5"/>
      <c r="S3" s="19"/>
      <c r="X3">
        <v>2017</v>
      </c>
      <c r="Y3">
        <v>2016</v>
      </c>
      <c r="Z3" s="217">
        <v>20105</v>
      </c>
      <c r="AA3" s="217">
        <v>2014</v>
      </c>
    </row>
    <row r="4" spans="7:15" ht="5.25" customHeight="1" thickBot="1">
      <c r="G4" s="6"/>
      <c r="O4" s="5"/>
    </row>
    <row r="5" spans="1:27" s="18" customFormat="1" ht="15.75" customHeight="1">
      <c r="A5" s="20"/>
      <c r="B5" s="21"/>
      <c r="C5" s="172" t="s">
        <v>192</v>
      </c>
      <c r="D5" s="21"/>
      <c r="E5" s="172"/>
      <c r="F5" s="21"/>
      <c r="G5" s="22" t="s">
        <v>1</v>
      </c>
      <c r="H5" s="23"/>
      <c r="I5" s="23"/>
      <c r="J5" s="23"/>
      <c r="K5" s="23"/>
      <c r="L5" s="24"/>
      <c r="M5" s="25"/>
      <c r="N5" s="26"/>
      <c r="O5" s="25"/>
      <c r="P5" s="25"/>
      <c r="Q5" s="25"/>
      <c r="R5" s="23"/>
      <c r="S5" s="27" t="s">
        <v>2</v>
      </c>
      <c r="T5" s="28" t="s">
        <v>3</v>
      </c>
      <c r="U5" s="23"/>
      <c r="V5" s="23"/>
      <c r="W5" s="17"/>
      <c r="X5" s="223" t="s">
        <v>177</v>
      </c>
      <c r="Y5" s="223" t="s">
        <v>177</v>
      </c>
      <c r="Z5" s="218" t="s">
        <v>177</v>
      </c>
      <c r="AA5" s="218" t="s">
        <v>177</v>
      </c>
    </row>
    <row r="6" spans="1:27" s="18" customFormat="1" ht="19.5" customHeight="1">
      <c r="A6" s="232">
        <v>1</v>
      </c>
      <c r="B6" s="231"/>
      <c r="C6" s="51" t="s">
        <v>110</v>
      </c>
      <c r="D6" s="57"/>
      <c r="E6" s="144" t="s">
        <v>92</v>
      </c>
      <c r="F6" s="57"/>
      <c r="G6" s="51" t="s">
        <v>102</v>
      </c>
      <c r="H6" s="58"/>
      <c r="I6" s="57" t="s">
        <v>103</v>
      </c>
      <c r="J6" s="58"/>
      <c r="K6" s="57"/>
      <c r="L6" s="144">
        <v>2</v>
      </c>
      <c r="M6" s="58"/>
      <c r="N6" s="58" t="s">
        <v>83</v>
      </c>
      <c r="O6" s="57"/>
      <c r="P6" s="58"/>
      <c r="Q6" s="58"/>
      <c r="R6" s="145"/>
      <c r="S6" s="61">
        <v>0.3958333333333333</v>
      </c>
      <c r="T6" s="62">
        <f>$S6-$S$76</f>
        <v>0.375</v>
      </c>
      <c r="U6" s="63" t="s">
        <v>4</v>
      </c>
      <c r="V6" s="63">
        <f>$S6-$S$74</f>
        <v>0.3819444444444444</v>
      </c>
      <c r="W6" s="64"/>
      <c r="X6" s="212">
        <v>10</v>
      </c>
      <c r="Y6" s="212">
        <v>9</v>
      </c>
      <c r="Z6" s="218"/>
      <c r="AA6" s="218">
        <v>10</v>
      </c>
    </row>
    <row r="7" spans="1:27" s="18" customFormat="1" ht="19.5" customHeight="1">
      <c r="A7" s="147"/>
      <c r="B7" s="208"/>
      <c r="C7" s="230" t="s">
        <v>137</v>
      </c>
      <c r="D7" s="57">
        <v>2</v>
      </c>
      <c r="E7" s="144" t="s">
        <v>101</v>
      </c>
      <c r="F7" s="57">
        <v>5</v>
      </c>
      <c r="G7" s="51" t="s">
        <v>96</v>
      </c>
      <c r="H7" s="58"/>
      <c r="I7" s="57" t="s">
        <v>144</v>
      </c>
      <c r="J7" s="58">
        <v>3</v>
      </c>
      <c r="K7" s="57" t="s">
        <v>94</v>
      </c>
      <c r="L7" s="144">
        <v>2</v>
      </c>
      <c r="M7" s="58"/>
      <c r="N7" s="58" t="s">
        <v>83</v>
      </c>
      <c r="O7" s="57">
        <v>3</v>
      </c>
      <c r="P7" s="58"/>
      <c r="Q7" s="58" t="s">
        <v>153</v>
      </c>
      <c r="R7" s="145" t="s">
        <v>198</v>
      </c>
      <c r="S7" s="61">
        <v>0.40625</v>
      </c>
      <c r="T7" s="62">
        <f>$S7-$S$76</f>
        <v>0.3854166666666667</v>
      </c>
      <c r="U7" s="63" t="s">
        <v>4</v>
      </c>
      <c r="V7" s="63">
        <f>$S7-$S$74</f>
        <v>0.3923611111111111</v>
      </c>
      <c r="W7" s="64"/>
      <c r="X7" s="212">
        <v>9</v>
      </c>
      <c r="Y7" s="212">
        <v>3</v>
      </c>
      <c r="Z7" s="217">
        <v>7</v>
      </c>
      <c r="AA7" s="217">
        <v>7</v>
      </c>
    </row>
    <row r="8" spans="1:27" s="18" customFormat="1" ht="19.5" customHeight="1">
      <c r="A8" s="147"/>
      <c r="B8" s="208"/>
      <c r="C8" s="51" t="s">
        <v>137</v>
      </c>
      <c r="D8" s="57"/>
      <c r="E8" s="144" t="s">
        <v>92</v>
      </c>
      <c r="F8" s="57"/>
      <c r="G8" s="51" t="s">
        <v>171</v>
      </c>
      <c r="H8" s="58"/>
      <c r="I8" s="57"/>
      <c r="J8" s="58"/>
      <c r="K8" s="57" t="s">
        <v>94</v>
      </c>
      <c r="L8" s="144">
        <v>5</v>
      </c>
      <c r="M8" s="58"/>
      <c r="N8" s="58" t="s">
        <v>83</v>
      </c>
      <c r="O8" s="57">
        <v>4</v>
      </c>
      <c r="P8" s="58"/>
      <c r="Q8" s="58" t="s">
        <v>153</v>
      </c>
      <c r="R8" s="145" t="s">
        <v>197</v>
      </c>
      <c r="S8" s="61">
        <v>0.4166666666666667</v>
      </c>
      <c r="T8" s="62">
        <f>$S8-$S$76</f>
        <v>0.39583333333333337</v>
      </c>
      <c r="U8" s="63" t="s">
        <v>4</v>
      </c>
      <c r="V8" s="63">
        <f>$S8-$S$74</f>
        <v>0.4027777777777778</v>
      </c>
      <c r="W8" s="64"/>
      <c r="X8" s="212">
        <v>34</v>
      </c>
      <c r="Y8" s="212">
        <v>18</v>
      </c>
      <c r="Z8" s="217">
        <v>23</v>
      </c>
      <c r="AA8" s="217">
        <v>58</v>
      </c>
    </row>
    <row r="9" spans="1:27" s="18" customFormat="1" ht="19.5" customHeight="1">
      <c r="A9" s="147">
        <v>2</v>
      </c>
      <c r="B9" s="208"/>
      <c r="C9" s="51" t="s">
        <v>137</v>
      </c>
      <c r="D9" s="57"/>
      <c r="E9" s="144" t="s">
        <v>101</v>
      </c>
      <c r="F9" s="57"/>
      <c r="G9" s="51" t="s">
        <v>171</v>
      </c>
      <c r="H9" s="58"/>
      <c r="I9" s="57"/>
      <c r="J9" s="58"/>
      <c r="K9" s="57" t="s">
        <v>94</v>
      </c>
      <c r="L9" s="144">
        <v>7</v>
      </c>
      <c r="M9" s="58"/>
      <c r="N9" s="58" t="s">
        <v>83</v>
      </c>
      <c r="O9" s="57">
        <v>3</v>
      </c>
      <c r="P9" s="58"/>
      <c r="Q9" s="58" t="s">
        <v>93</v>
      </c>
      <c r="R9" s="145" t="s">
        <v>182</v>
      </c>
      <c r="S9" s="61">
        <v>0.4270833333333333</v>
      </c>
      <c r="T9" s="62">
        <f>$S9-$S$76</f>
        <v>0.40625</v>
      </c>
      <c r="U9" s="63" t="s">
        <v>4</v>
      </c>
      <c r="V9" s="63">
        <f>$S9-$S$74</f>
        <v>0.4131944444444444</v>
      </c>
      <c r="W9" s="64"/>
      <c r="X9" s="212">
        <v>49</v>
      </c>
      <c r="Y9" s="212">
        <v>50</v>
      </c>
      <c r="Z9" s="218">
        <v>43</v>
      </c>
      <c r="AA9" s="218">
        <v>58</v>
      </c>
    </row>
    <row r="10" spans="1:28" ht="19.5" customHeight="1">
      <c r="A10" s="147">
        <v>3</v>
      </c>
      <c r="B10" s="130">
        <v>3</v>
      </c>
      <c r="C10" s="51" t="s">
        <v>112</v>
      </c>
      <c r="D10" s="57">
        <v>2</v>
      </c>
      <c r="E10" s="144" t="str">
        <f>VLOOKUP(D10,D$72:E$115,2,TRUE)</f>
        <v>女</v>
      </c>
      <c r="F10" s="57">
        <v>1</v>
      </c>
      <c r="G10" s="51" t="s">
        <v>122</v>
      </c>
      <c r="H10" s="58"/>
      <c r="I10" s="57"/>
      <c r="J10" s="58">
        <v>1</v>
      </c>
      <c r="K10" s="57" t="s">
        <v>94</v>
      </c>
      <c r="L10" s="144">
        <v>13</v>
      </c>
      <c r="M10" s="58">
        <v>1</v>
      </c>
      <c r="N10" s="58" t="str">
        <f>VLOOKUP(M10,M$72:N$115,2,TRUE)</f>
        <v>組</v>
      </c>
      <c r="O10" s="57">
        <v>0</v>
      </c>
      <c r="P10" s="58">
        <v>1</v>
      </c>
      <c r="Q10" s="58" t="str">
        <f>VLOOKUP(P10,P$72:Q$115,2,TRUE)</f>
        <v>着</v>
      </c>
      <c r="R10" s="145" t="s">
        <v>165</v>
      </c>
      <c r="S10" s="61">
        <v>0.4444444444444444</v>
      </c>
      <c r="T10" s="62">
        <f>$S10-$S$76</f>
        <v>0.4236111111111111</v>
      </c>
      <c r="U10" s="63" t="s">
        <v>4</v>
      </c>
      <c r="V10" s="63">
        <f>$S10-$S$74</f>
        <v>0.4305555555555555</v>
      </c>
      <c r="W10" s="64"/>
      <c r="X10" s="212">
        <v>98</v>
      </c>
      <c r="Y10" s="212">
        <v>80</v>
      </c>
      <c r="Z10" s="217">
        <v>66</v>
      </c>
      <c r="AA10" s="217">
        <v>88</v>
      </c>
      <c r="AB10" s="217" t="s">
        <v>210</v>
      </c>
    </row>
    <row r="11" spans="1:27" ht="19.5" customHeight="1">
      <c r="A11" s="147">
        <v>4</v>
      </c>
      <c r="B11" s="130">
        <v>2</v>
      </c>
      <c r="C11" s="51" t="s">
        <v>114</v>
      </c>
      <c r="D11" s="57">
        <v>2</v>
      </c>
      <c r="E11" s="144" t="str">
        <f>VLOOKUP(D11,D$72:E$115,2,TRUE)</f>
        <v>女</v>
      </c>
      <c r="F11" s="57">
        <v>1</v>
      </c>
      <c r="G11" s="51" t="s">
        <v>122</v>
      </c>
      <c r="H11" s="58"/>
      <c r="I11" s="57"/>
      <c r="J11" s="58">
        <v>1</v>
      </c>
      <c r="K11" s="57" t="str">
        <f>VLOOKUP(J11,J$72:K$115,2,TRUE)</f>
        <v>予</v>
      </c>
      <c r="L11" s="144">
        <v>7</v>
      </c>
      <c r="M11" s="58">
        <v>1</v>
      </c>
      <c r="N11" s="58" t="str">
        <f>VLOOKUP(M11,M$72:N$115,2,TRUE)</f>
        <v>組</v>
      </c>
      <c r="O11" s="57">
        <v>0</v>
      </c>
      <c r="P11" s="58">
        <v>1</v>
      </c>
      <c r="Q11" s="58" t="str">
        <f>VLOOKUP(P11,P$72:Q$115,2,TRUE)</f>
        <v>着</v>
      </c>
      <c r="R11" s="145" t="s">
        <v>166</v>
      </c>
      <c r="S11" s="61">
        <v>0.4826388888888889</v>
      </c>
      <c r="T11" s="62">
        <f>$S11-$S$76</f>
        <v>0.4618055555555556</v>
      </c>
      <c r="U11" s="63" t="s">
        <v>4</v>
      </c>
      <c r="V11" s="63">
        <f>$S11-$S$74</f>
        <v>0.46875</v>
      </c>
      <c r="W11" s="64"/>
      <c r="X11" s="212">
        <v>51</v>
      </c>
      <c r="Y11" s="212">
        <v>41</v>
      </c>
      <c r="Z11" s="217">
        <v>48</v>
      </c>
      <c r="AA11" s="217">
        <v>33</v>
      </c>
    </row>
    <row r="12" spans="1:27" ht="19.5" customHeight="1">
      <c r="A12" s="147">
        <v>5</v>
      </c>
      <c r="B12" s="130"/>
      <c r="C12" s="51" t="s">
        <v>114</v>
      </c>
      <c r="D12" s="57">
        <v>1</v>
      </c>
      <c r="E12" s="144" t="s">
        <v>101</v>
      </c>
      <c r="F12" s="57">
        <v>3</v>
      </c>
      <c r="G12" s="51" t="s">
        <v>97</v>
      </c>
      <c r="H12" s="58">
        <v>1</v>
      </c>
      <c r="I12" s="57" t="s">
        <v>103</v>
      </c>
      <c r="J12" s="58">
        <v>1</v>
      </c>
      <c r="K12" s="57" t="s">
        <v>146</v>
      </c>
      <c r="L12" s="144">
        <v>3</v>
      </c>
      <c r="M12" s="58">
        <v>1</v>
      </c>
      <c r="N12" s="58" t="str">
        <f>VLOOKUP(M12,M$72:N$115,2,TRUE)</f>
        <v>組</v>
      </c>
      <c r="O12" s="57" t="s">
        <v>104</v>
      </c>
      <c r="P12" s="58">
        <v>1</v>
      </c>
      <c r="Q12" s="58"/>
      <c r="R12" s="145"/>
      <c r="S12" s="61">
        <v>0.5069444444444444</v>
      </c>
      <c r="T12" s="62">
        <f>$S12-$S$76</f>
        <v>0.4861111111111111</v>
      </c>
      <c r="U12" s="63" t="s">
        <v>4</v>
      </c>
      <c r="V12" s="63">
        <f>$S12-$S$74</f>
        <v>0.4930555555555555</v>
      </c>
      <c r="W12" s="64"/>
      <c r="X12" s="212">
        <v>21</v>
      </c>
      <c r="Y12" s="212">
        <v>27</v>
      </c>
      <c r="Z12" s="217">
        <v>28</v>
      </c>
      <c r="AA12" s="217">
        <v>29</v>
      </c>
    </row>
    <row r="13" spans="1:27" ht="19.5" customHeight="1">
      <c r="A13" s="147">
        <v>6</v>
      </c>
      <c r="B13" s="130">
        <v>2</v>
      </c>
      <c r="C13" s="51" t="s">
        <v>113</v>
      </c>
      <c r="D13" s="57"/>
      <c r="E13" s="144" t="s">
        <v>92</v>
      </c>
      <c r="F13" s="57"/>
      <c r="G13" s="51" t="s">
        <v>139</v>
      </c>
      <c r="H13" s="58"/>
      <c r="I13" s="57" t="s">
        <v>127</v>
      </c>
      <c r="J13" s="58"/>
      <c r="K13" s="57" t="s">
        <v>94</v>
      </c>
      <c r="L13" s="144">
        <v>6</v>
      </c>
      <c r="M13" s="58"/>
      <c r="N13" s="58" t="s">
        <v>83</v>
      </c>
      <c r="O13" s="57">
        <v>0</v>
      </c>
      <c r="P13" s="58"/>
      <c r="Q13" s="58" t="s">
        <v>153</v>
      </c>
      <c r="R13" s="145" t="s">
        <v>169</v>
      </c>
      <c r="S13" s="61">
        <v>0.5208333333333334</v>
      </c>
      <c r="T13" s="62">
        <f>$S13-$S$76</f>
        <v>0.5</v>
      </c>
      <c r="U13" s="63" t="s">
        <v>4</v>
      </c>
      <c r="V13" s="63">
        <f>$S13-$S$74</f>
        <v>0.5069444444444445</v>
      </c>
      <c r="W13" s="64"/>
      <c r="X13" s="212">
        <v>45</v>
      </c>
      <c r="Y13" s="212">
        <v>51</v>
      </c>
      <c r="AA13" s="217">
        <v>46</v>
      </c>
    </row>
    <row r="14" spans="1:27" ht="19.5" customHeight="1">
      <c r="A14" s="147">
        <v>7</v>
      </c>
      <c r="B14" s="130"/>
      <c r="C14" s="51" t="s">
        <v>113</v>
      </c>
      <c r="D14" s="57"/>
      <c r="E14" s="144" t="s">
        <v>101</v>
      </c>
      <c r="F14" s="57"/>
      <c r="G14" s="51" t="s">
        <v>139</v>
      </c>
      <c r="H14" s="58"/>
      <c r="I14" s="57" t="s">
        <v>126</v>
      </c>
      <c r="J14" s="58"/>
      <c r="K14" s="57" t="s">
        <v>94</v>
      </c>
      <c r="L14" s="144">
        <v>7</v>
      </c>
      <c r="M14" s="58"/>
      <c r="N14" s="58" t="s">
        <v>83</v>
      </c>
      <c r="O14" s="57">
        <v>0</v>
      </c>
      <c r="P14" s="58"/>
      <c r="Q14" s="58" t="s">
        <v>153</v>
      </c>
      <c r="R14" s="145" t="s">
        <v>169</v>
      </c>
      <c r="S14" s="61">
        <v>0.545138888888889</v>
      </c>
      <c r="T14" s="62">
        <f>$S14-$S$76</f>
        <v>0.5243055555555556</v>
      </c>
      <c r="U14" s="63" t="s">
        <v>4</v>
      </c>
      <c r="V14" s="63">
        <f>$S14-$S$74</f>
        <v>0.5312500000000001</v>
      </c>
      <c r="W14" s="64"/>
      <c r="X14" s="212">
        <v>54</v>
      </c>
      <c r="Y14" s="212">
        <v>49</v>
      </c>
      <c r="AA14" s="217">
        <v>46</v>
      </c>
    </row>
    <row r="15" spans="1:27" ht="19.5" customHeight="1">
      <c r="A15" s="147">
        <v>8</v>
      </c>
      <c r="B15" s="130"/>
      <c r="C15" s="51" t="s">
        <v>137</v>
      </c>
      <c r="D15" s="57"/>
      <c r="E15" s="144" t="s">
        <v>92</v>
      </c>
      <c r="F15" s="57"/>
      <c r="G15" s="51" t="s">
        <v>171</v>
      </c>
      <c r="H15" s="58"/>
      <c r="I15" s="57"/>
      <c r="J15" s="58"/>
      <c r="K15" s="57" t="s">
        <v>173</v>
      </c>
      <c r="L15" s="144">
        <v>3</v>
      </c>
      <c r="M15" s="58"/>
      <c r="N15" s="58" t="s">
        <v>83</v>
      </c>
      <c r="O15" s="57">
        <v>2</v>
      </c>
      <c r="P15" s="58"/>
      <c r="Q15" s="58" t="s">
        <v>93</v>
      </c>
      <c r="R15" s="145" t="s">
        <v>172</v>
      </c>
      <c r="S15" s="61">
        <v>0.579861111111111</v>
      </c>
      <c r="T15" s="62">
        <f>$S15-$S$76</f>
        <v>0.5590277777777777</v>
      </c>
      <c r="U15" s="63" t="s">
        <v>4</v>
      </c>
      <c r="V15" s="63">
        <f>$S15-$S$74</f>
        <v>0.5659722222222222</v>
      </c>
      <c r="W15" s="64"/>
      <c r="X15" s="212">
        <v>24</v>
      </c>
      <c r="Y15" s="212">
        <v>18</v>
      </c>
      <c r="Z15" s="217">
        <v>23</v>
      </c>
      <c r="AA15" s="217">
        <v>58</v>
      </c>
    </row>
    <row r="16" spans="1:27" ht="19.5" customHeight="1">
      <c r="A16" s="147">
        <v>9</v>
      </c>
      <c r="B16" s="130"/>
      <c r="C16" s="51" t="s">
        <v>137</v>
      </c>
      <c r="D16" s="57"/>
      <c r="E16" s="144" t="s">
        <v>101</v>
      </c>
      <c r="F16" s="57"/>
      <c r="G16" s="51" t="s">
        <v>171</v>
      </c>
      <c r="H16" s="58"/>
      <c r="I16" s="57"/>
      <c r="J16" s="58"/>
      <c r="K16" s="57" t="s">
        <v>173</v>
      </c>
      <c r="L16" s="144">
        <v>3</v>
      </c>
      <c r="M16" s="58"/>
      <c r="N16" s="58" t="s">
        <v>83</v>
      </c>
      <c r="O16" s="57">
        <v>2</v>
      </c>
      <c r="P16" s="58"/>
      <c r="Q16" s="58" t="s">
        <v>93</v>
      </c>
      <c r="R16" s="145" t="s">
        <v>172</v>
      </c>
      <c r="S16" s="61">
        <v>0.5868055555555556</v>
      </c>
      <c r="T16" s="62">
        <f>$S16-$S$76</f>
        <v>0.5659722222222222</v>
      </c>
      <c r="U16" s="63" t="s">
        <v>4</v>
      </c>
      <c r="V16" s="63">
        <f>$S16-$S$74</f>
        <v>0.5729166666666667</v>
      </c>
      <c r="W16" s="64"/>
      <c r="X16" s="212">
        <v>24</v>
      </c>
      <c r="Y16" s="212">
        <v>24</v>
      </c>
      <c r="Z16" s="217">
        <v>24</v>
      </c>
      <c r="AA16" s="217">
        <v>24</v>
      </c>
    </row>
    <row r="17" spans="1:25" ht="19.5" customHeight="1">
      <c r="A17" s="147">
        <v>10</v>
      </c>
      <c r="B17" s="130"/>
      <c r="C17" s="51" t="s">
        <v>112</v>
      </c>
      <c r="D17" s="57">
        <v>2</v>
      </c>
      <c r="E17" s="144" t="s">
        <v>101</v>
      </c>
      <c r="F17" s="57">
        <v>1</v>
      </c>
      <c r="G17" s="51" t="s">
        <v>122</v>
      </c>
      <c r="H17" s="58">
        <v>1</v>
      </c>
      <c r="I17" s="57"/>
      <c r="J17" s="65">
        <v>1</v>
      </c>
      <c r="K17" s="66" t="s">
        <v>108</v>
      </c>
      <c r="L17" s="144"/>
      <c r="M17" s="58"/>
      <c r="N17" s="58"/>
      <c r="O17" s="57"/>
      <c r="P17" s="58"/>
      <c r="Q17" s="58"/>
      <c r="R17" s="145"/>
      <c r="S17" s="61">
        <v>0.59375</v>
      </c>
      <c r="T17" s="62">
        <f>$S17-$S$76</f>
        <v>0.5729166666666666</v>
      </c>
      <c r="U17" s="63" t="s">
        <v>4</v>
      </c>
      <c r="V17" s="63">
        <f>$S17-$S$74</f>
        <v>0.5798611111111112</v>
      </c>
      <c r="W17" s="64"/>
      <c r="X17" s="212"/>
      <c r="Y17" s="212"/>
    </row>
    <row r="18" spans="1:25" ht="19.5" customHeight="1">
      <c r="A18" s="147">
        <v>11</v>
      </c>
      <c r="B18" s="130">
        <v>2</v>
      </c>
      <c r="C18" s="51" t="s">
        <v>114</v>
      </c>
      <c r="D18" s="57"/>
      <c r="E18" s="144" t="s">
        <v>101</v>
      </c>
      <c r="F18" s="57"/>
      <c r="G18" s="51" t="s">
        <v>122</v>
      </c>
      <c r="H18" s="58"/>
      <c r="I18" s="57"/>
      <c r="J18" s="58"/>
      <c r="K18" s="57" t="s">
        <v>146</v>
      </c>
      <c r="L18" s="144"/>
      <c r="M18" s="58"/>
      <c r="N18" s="58"/>
      <c r="O18" s="57"/>
      <c r="P18" s="58"/>
      <c r="Q18" s="58"/>
      <c r="R18" s="145"/>
      <c r="S18" s="61">
        <v>0.5972222222222222</v>
      </c>
      <c r="T18" s="62">
        <f>$S18-$S$76</f>
        <v>0.5763888888888888</v>
      </c>
      <c r="U18" s="63" t="s">
        <v>4</v>
      </c>
      <c r="V18" s="63">
        <f>$S18-$S$74</f>
        <v>0.5833333333333334</v>
      </c>
      <c r="W18" s="64"/>
      <c r="X18" s="212"/>
      <c r="Y18" s="212"/>
    </row>
    <row r="19" spans="1:27" ht="19.5" customHeight="1">
      <c r="A19" s="147">
        <v>12</v>
      </c>
      <c r="B19" s="130"/>
      <c r="C19" s="51" t="s">
        <v>112</v>
      </c>
      <c r="D19" s="57">
        <v>2</v>
      </c>
      <c r="E19" s="144" t="s">
        <v>101</v>
      </c>
      <c r="F19" s="57">
        <v>3</v>
      </c>
      <c r="G19" s="51" t="s">
        <v>140</v>
      </c>
      <c r="H19" s="58"/>
      <c r="I19" s="57" t="str">
        <f>VLOOKUP(H19,H$72:I$115,2,TRUE)</f>
        <v>　</v>
      </c>
      <c r="J19" s="58">
        <v>1</v>
      </c>
      <c r="K19" s="57" t="s">
        <v>108</v>
      </c>
      <c r="L19" s="144">
        <v>5</v>
      </c>
      <c r="M19" s="58">
        <v>1</v>
      </c>
      <c r="N19" s="58" t="s">
        <v>83</v>
      </c>
      <c r="O19" s="57" t="s">
        <v>147</v>
      </c>
      <c r="P19" s="58">
        <v>1</v>
      </c>
      <c r="Q19" s="58"/>
      <c r="R19" s="145"/>
      <c r="S19" s="61">
        <v>0.6006944444444444</v>
      </c>
      <c r="T19" s="62">
        <f>$S19-$S$76</f>
        <v>0.579861111111111</v>
      </c>
      <c r="U19" s="63" t="s">
        <v>4</v>
      </c>
      <c r="V19" s="63">
        <f>$S19-$S$74</f>
        <v>0.5868055555555556</v>
      </c>
      <c r="W19" s="64"/>
      <c r="X19" s="212">
        <v>49</v>
      </c>
      <c r="Y19" s="212">
        <v>64</v>
      </c>
      <c r="Z19" s="217">
        <v>92</v>
      </c>
      <c r="AA19" s="217">
        <v>87</v>
      </c>
    </row>
    <row r="20" spans="1:27" ht="19.5" customHeight="1">
      <c r="A20" s="147">
        <v>13</v>
      </c>
      <c r="B20" s="130">
        <v>2</v>
      </c>
      <c r="C20" s="51" t="s">
        <v>114</v>
      </c>
      <c r="D20" s="57">
        <v>1</v>
      </c>
      <c r="E20" s="144" t="s">
        <v>101</v>
      </c>
      <c r="F20" s="57">
        <v>3</v>
      </c>
      <c r="G20" s="51" t="s">
        <v>140</v>
      </c>
      <c r="H20" s="58"/>
      <c r="I20" s="57"/>
      <c r="J20" s="58">
        <v>1</v>
      </c>
      <c r="K20" s="57" t="s">
        <v>108</v>
      </c>
      <c r="L20" s="144">
        <v>2</v>
      </c>
      <c r="M20" s="58">
        <v>1</v>
      </c>
      <c r="N20" s="58" t="s">
        <v>83</v>
      </c>
      <c r="O20" s="57" t="s">
        <v>104</v>
      </c>
      <c r="P20" s="58">
        <v>1</v>
      </c>
      <c r="Q20" s="58"/>
      <c r="R20" s="145"/>
      <c r="S20" s="61">
        <v>0.6180555555555556</v>
      </c>
      <c r="T20" s="62">
        <f>$S20-$S$76</f>
        <v>0.5972222222222222</v>
      </c>
      <c r="U20" s="63" t="s">
        <v>4</v>
      </c>
      <c r="V20" s="63">
        <f>$S20-$S$74</f>
        <v>0.6041666666666667</v>
      </c>
      <c r="W20" s="64"/>
      <c r="X20" s="212">
        <v>21</v>
      </c>
      <c r="Y20" s="212">
        <v>28</v>
      </c>
      <c r="Z20" s="217">
        <v>24</v>
      </c>
      <c r="AA20" s="217">
        <v>16</v>
      </c>
    </row>
    <row r="21" spans="1:25" ht="19.5" customHeight="1">
      <c r="A21" s="147">
        <v>14</v>
      </c>
      <c r="B21" s="130"/>
      <c r="C21" s="51" t="s">
        <v>137</v>
      </c>
      <c r="D21" s="57">
        <v>1</v>
      </c>
      <c r="E21" s="144" t="s">
        <v>90</v>
      </c>
      <c r="F21" s="57"/>
      <c r="G21" s="51" t="s">
        <v>140</v>
      </c>
      <c r="H21" s="58"/>
      <c r="I21" s="57"/>
      <c r="J21" s="58">
        <v>1</v>
      </c>
      <c r="K21" s="57" t="s">
        <v>108</v>
      </c>
      <c r="L21" s="144"/>
      <c r="M21" s="58"/>
      <c r="N21" s="58"/>
      <c r="O21" s="57"/>
      <c r="P21" s="58"/>
      <c r="Q21" s="58"/>
      <c r="R21" s="145"/>
      <c r="S21" s="61">
        <v>0.625</v>
      </c>
      <c r="T21" s="62">
        <f>$S21-$S$76</f>
        <v>0.6041666666666666</v>
      </c>
      <c r="U21" s="63"/>
      <c r="V21" s="63">
        <f>$S21-$S$74</f>
        <v>0.6111111111111112</v>
      </c>
      <c r="W21" s="64"/>
      <c r="X21" s="212">
        <v>10</v>
      </c>
      <c r="Y21" s="212"/>
    </row>
    <row r="22" spans="1:25" ht="19.5" customHeight="1">
      <c r="A22" s="147">
        <v>15</v>
      </c>
      <c r="B22" s="130">
        <v>2</v>
      </c>
      <c r="C22" s="51" t="s">
        <v>137</v>
      </c>
      <c r="D22" s="57">
        <v>1</v>
      </c>
      <c r="E22" s="144" t="s">
        <v>106</v>
      </c>
      <c r="F22" s="57">
        <v>4</v>
      </c>
      <c r="G22" s="51" t="s">
        <v>174</v>
      </c>
      <c r="H22" s="58"/>
      <c r="I22" s="57"/>
      <c r="J22" s="65">
        <v>1</v>
      </c>
      <c r="K22" s="66" t="s">
        <v>108</v>
      </c>
      <c r="L22" s="144"/>
      <c r="M22" s="58">
        <v>1</v>
      </c>
      <c r="N22" s="58"/>
      <c r="O22" s="57"/>
      <c r="P22" s="58">
        <v>1</v>
      </c>
      <c r="Q22" s="58"/>
      <c r="R22" s="145"/>
      <c r="S22" s="61">
        <v>0.6284722222222222</v>
      </c>
      <c r="T22" s="62">
        <f>$S22-$S$76</f>
        <v>0.6076388888888888</v>
      </c>
      <c r="U22" s="63" t="s">
        <v>4</v>
      </c>
      <c r="V22" s="63">
        <f>$S22-$S$74</f>
        <v>0.6145833333333334</v>
      </c>
      <c r="W22" s="64"/>
      <c r="X22" s="212"/>
      <c r="Y22" s="212"/>
    </row>
    <row r="23" spans="1:25" ht="19.5" customHeight="1">
      <c r="A23" s="147">
        <v>16</v>
      </c>
      <c r="B23" s="130"/>
      <c r="C23" s="51" t="s">
        <v>137</v>
      </c>
      <c r="D23" s="57">
        <v>1</v>
      </c>
      <c r="E23" s="144" t="s">
        <v>90</v>
      </c>
      <c r="F23" s="57">
        <v>4</v>
      </c>
      <c r="G23" s="51" t="s">
        <v>175</v>
      </c>
      <c r="H23" s="58"/>
      <c r="I23" s="57" t="str">
        <f>VLOOKUP(H23,H$72:I$115,2,TRUE)</f>
        <v>　</v>
      </c>
      <c r="J23" s="65">
        <v>1</v>
      </c>
      <c r="K23" s="66" t="s">
        <v>108</v>
      </c>
      <c r="L23" s="144"/>
      <c r="M23" s="58">
        <v>1</v>
      </c>
      <c r="N23" s="58"/>
      <c r="O23" s="57"/>
      <c r="P23" s="58">
        <v>1</v>
      </c>
      <c r="Q23" s="58"/>
      <c r="R23" s="145"/>
      <c r="S23" s="61">
        <v>0.6319444444444444</v>
      </c>
      <c r="T23" s="62">
        <f>$S23-$S$76</f>
        <v>0.611111111111111</v>
      </c>
      <c r="U23" s="63" t="s">
        <v>4</v>
      </c>
      <c r="V23" s="63">
        <f>$S23-$S$74</f>
        <v>0.6180555555555556</v>
      </c>
      <c r="W23" s="64"/>
      <c r="X23" s="212"/>
      <c r="Y23" s="212"/>
    </row>
    <row r="24" spans="1:27" ht="19.5" customHeight="1">
      <c r="A24" s="147">
        <v>17</v>
      </c>
      <c r="B24" s="130"/>
      <c r="C24" s="230" t="s">
        <v>137</v>
      </c>
      <c r="D24" s="57">
        <v>2</v>
      </c>
      <c r="E24" s="144" t="s">
        <v>101</v>
      </c>
      <c r="F24" s="57">
        <v>5</v>
      </c>
      <c r="G24" s="51" t="s">
        <v>96</v>
      </c>
      <c r="H24" s="58"/>
      <c r="I24" s="57" t="s">
        <v>144</v>
      </c>
      <c r="J24" s="58">
        <v>3</v>
      </c>
      <c r="K24" s="57" t="str">
        <f>VLOOKUP(J24,J$72:K$115,2,TRUE)</f>
        <v>決</v>
      </c>
      <c r="L24" s="144"/>
      <c r="M24" s="58"/>
      <c r="N24" s="58"/>
      <c r="O24" s="57"/>
      <c r="P24" s="58"/>
      <c r="Q24" s="58"/>
      <c r="R24" s="57"/>
      <c r="S24" s="61">
        <v>0.638888888888889</v>
      </c>
      <c r="T24" s="62">
        <f>$S24-$S$76</f>
        <v>0.6180555555555556</v>
      </c>
      <c r="U24" s="63" t="s">
        <v>4</v>
      </c>
      <c r="V24" s="63">
        <f>$S24-$S$74</f>
        <v>0.6250000000000001</v>
      </c>
      <c r="W24" s="64"/>
      <c r="X24" s="212">
        <v>9</v>
      </c>
      <c r="Y24" s="212">
        <v>3</v>
      </c>
      <c r="Z24" s="217">
        <v>7</v>
      </c>
      <c r="AA24" s="217">
        <v>7</v>
      </c>
    </row>
    <row r="25" spans="1:27" ht="19.5" customHeight="1">
      <c r="A25" s="147">
        <v>18</v>
      </c>
      <c r="B25" s="130">
        <v>3</v>
      </c>
      <c r="C25" s="230" t="s">
        <v>115</v>
      </c>
      <c r="D25" s="57"/>
      <c r="E25" s="144" t="s">
        <v>101</v>
      </c>
      <c r="F25" s="57"/>
      <c r="G25" s="51" t="s">
        <v>140</v>
      </c>
      <c r="H25" s="58"/>
      <c r="I25" s="57"/>
      <c r="J25" s="58"/>
      <c r="K25" s="57"/>
      <c r="L25" s="144">
        <v>2</v>
      </c>
      <c r="M25" s="58"/>
      <c r="N25" s="58" t="s">
        <v>83</v>
      </c>
      <c r="O25" s="58"/>
      <c r="P25" s="58"/>
      <c r="Q25" s="58"/>
      <c r="R25" s="58"/>
      <c r="S25" s="61">
        <v>0.6458333333333334</v>
      </c>
      <c r="T25" s="62"/>
      <c r="U25" s="200" t="s">
        <v>154</v>
      </c>
      <c r="V25" s="63"/>
      <c r="W25" s="64"/>
      <c r="X25" s="212">
        <v>18</v>
      </c>
      <c r="Y25" s="212">
        <v>5</v>
      </c>
      <c r="Z25" s="217">
        <v>5</v>
      </c>
      <c r="AA25" s="217">
        <v>3</v>
      </c>
    </row>
    <row r="26" spans="1:27" ht="19.5" customHeight="1">
      <c r="A26" s="147">
        <v>19</v>
      </c>
      <c r="B26" s="130"/>
      <c r="C26" s="230" t="s">
        <v>113</v>
      </c>
      <c r="D26" s="57"/>
      <c r="E26" s="144" t="s">
        <v>101</v>
      </c>
      <c r="F26" s="57"/>
      <c r="G26" s="51" t="s">
        <v>141</v>
      </c>
      <c r="H26" s="58"/>
      <c r="I26" s="57" t="s">
        <v>145</v>
      </c>
      <c r="J26" s="58"/>
      <c r="K26" s="57" t="s">
        <v>91</v>
      </c>
      <c r="L26" s="59"/>
      <c r="M26" s="58"/>
      <c r="N26" s="58"/>
      <c r="O26" s="58"/>
      <c r="P26" s="58"/>
      <c r="Q26" s="58"/>
      <c r="R26" s="58"/>
      <c r="S26" s="61">
        <v>0.6527777777777778</v>
      </c>
      <c r="T26" s="62">
        <f>$S26-$S$76</f>
        <v>0.6319444444444444</v>
      </c>
      <c r="U26" s="63" t="s">
        <v>4</v>
      </c>
      <c r="V26" s="63">
        <f>$S26-$S$74</f>
        <v>0.638888888888889</v>
      </c>
      <c r="W26" s="64"/>
      <c r="X26" s="212"/>
      <c r="Y26" s="212"/>
      <c r="Z26" s="217">
        <v>11</v>
      </c>
      <c r="AA26" s="217">
        <v>6</v>
      </c>
    </row>
    <row r="27" spans="1:25" ht="19.5" customHeight="1">
      <c r="A27" s="147">
        <v>20</v>
      </c>
      <c r="B27" s="130"/>
      <c r="C27" s="51" t="s">
        <v>113</v>
      </c>
      <c r="D27" s="57"/>
      <c r="E27" s="144" t="s">
        <v>92</v>
      </c>
      <c r="F27" s="57"/>
      <c r="G27" s="51" t="s">
        <v>139</v>
      </c>
      <c r="H27" s="58"/>
      <c r="I27" s="57" t="s">
        <v>127</v>
      </c>
      <c r="J27" s="58"/>
      <c r="K27" s="57" t="s">
        <v>146</v>
      </c>
      <c r="L27" s="59"/>
      <c r="M27" s="58"/>
      <c r="N27" s="58"/>
      <c r="O27" s="58"/>
      <c r="P27" s="58"/>
      <c r="Q27" s="58"/>
      <c r="R27" s="58"/>
      <c r="S27" s="61">
        <v>0.6597222222222222</v>
      </c>
      <c r="T27" s="62">
        <f>$S27-$S$76</f>
        <v>0.6388888888888888</v>
      </c>
      <c r="U27" s="63" t="s">
        <v>4</v>
      </c>
      <c r="V27" s="63">
        <f>$S27-$S$74</f>
        <v>0.6458333333333334</v>
      </c>
      <c r="W27" s="64"/>
      <c r="X27" s="212"/>
      <c r="Y27" s="212"/>
    </row>
    <row r="28" spans="1:27" ht="19.5" customHeight="1">
      <c r="A28" s="147">
        <v>21</v>
      </c>
      <c r="B28" s="130"/>
      <c r="C28" s="68" t="s">
        <v>129</v>
      </c>
      <c r="D28" s="66">
        <v>2</v>
      </c>
      <c r="E28" s="205" t="s">
        <v>101</v>
      </c>
      <c r="F28" s="66">
        <v>1</v>
      </c>
      <c r="G28" s="171" t="s">
        <v>142</v>
      </c>
      <c r="H28" s="65">
        <v>1</v>
      </c>
      <c r="I28" s="66" t="s">
        <v>127</v>
      </c>
      <c r="J28" s="65">
        <v>3</v>
      </c>
      <c r="K28" s="66" t="s">
        <v>146</v>
      </c>
      <c r="L28" s="205">
        <v>7</v>
      </c>
      <c r="M28" s="65"/>
      <c r="N28" s="65" t="s">
        <v>98</v>
      </c>
      <c r="O28" s="66" t="s">
        <v>164</v>
      </c>
      <c r="P28" s="65"/>
      <c r="Q28" s="65"/>
      <c r="R28" s="143"/>
      <c r="S28" s="69">
        <v>0.6666666666666666</v>
      </c>
      <c r="T28" s="70">
        <f>$S28-$S$76</f>
        <v>0.6458333333333333</v>
      </c>
      <c r="U28" s="63" t="s">
        <v>4</v>
      </c>
      <c r="V28" s="71">
        <f>$S28-$S$74</f>
        <v>0.6527777777777778</v>
      </c>
      <c r="W28" s="72"/>
      <c r="X28" s="212">
        <v>47</v>
      </c>
      <c r="Y28" s="212">
        <v>54</v>
      </c>
      <c r="Z28" s="217">
        <v>63</v>
      </c>
      <c r="AA28" s="217">
        <v>42</v>
      </c>
    </row>
    <row r="29" spans="1:27" ht="19.5" customHeight="1">
      <c r="A29" s="147">
        <v>22</v>
      </c>
      <c r="B29" s="130">
        <v>1</v>
      </c>
      <c r="C29" s="51" t="s">
        <v>137</v>
      </c>
      <c r="D29" s="57"/>
      <c r="E29" s="144" t="s">
        <v>92</v>
      </c>
      <c r="F29" s="66"/>
      <c r="G29" s="68" t="s">
        <v>143</v>
      </c>
      <c r="H29" s="65"/>
      <c r="I29" s="66"/>
      <c r="J29" s="65"/>
      <c r="K29" s="66" t="s">
        <v>91</v>
      </c>
      <c r="L29" s="59"/>
      <c r="M29" s="58"/>
      <c r="N29" s="58"/>
      <c r="O29" s="58"/>
      <c r="P29" s="58"/>
      <c r="Q29" s="58"/>
      <c r="R29" s="60"/>
      <c r="S29" s="69">
        <v>0.6909722222222222</v>
      </c>
      <c r="T29" s="70">
        <f>$S29-$S$76</f>
        <v>0.6701388888888888</v>
      </c>
      <c r="U29" s="63" t="s">
        <v>4</v>
      </c>
      <c r="V29" s="71">
        <f>$S29-$S$74</f>
        <v>0.6770833333333334</v>
      </c>
      <c r="W29" s="64"/>
      <c r="X29" s="212">
        <v>30</v>
      </c>
      <c r="Y29" s="212">
        <v>27</v>
      </c>
      <c r="Z29" s="217">
        <v>29</v>
      </c>
      <c r="AA29" s="217">
        <v>25</v>
      </c>
    </row>
    <row r="30" spans="1:27" ht="19.5" customHeight="1">
      <c r="A30" s="147">
        <v>23</v>
      </c>
      <c r="B30" s="57"/>
      <c r="C30" s="67" t="s">
        <v>113</v>
      </c>
      <c r="D30" s="57">
        <v>1</v>
      </c>
      <c r="E30" s="144" t="s">
        <v>92</v>
      </c>
      <c r="F30" s="57">
        <v>1</v>
      </c>
      <c r="G30" s="51" t="s">
        <v>138</v>
      </c>
      <c r="H30" s="58"/>
      <c r="I30" s="57"/>
      <c r="J30" s="58">
        <v>1</v>
      </c>
      <c r="K30" s="57" t="s">
        <v>146</v>
      </c>
      <c r="L30" s="144"/>
      <c r="M30" s="58">
        <v>1</v>
      </c>
      <c r="N30" s="58"/>
      <c r="O30" s="57"/>
      <c r="P30" s="58">
        <v>1</v>
      </c>
      <c r="Q30" s="58"/>
      <c r="R30" s="145"/>
      <c r="S30" s="61">
        <v>0.7013888888888888</v>
      </c>
      <c r="T30" s="62">
        <f>$S30-$S$76</f>
        <v>0.6805555555555555</v>
      </c>
      <c r="U30" s="63" t="s">
        <v>4</v>
      </c>
      <c r="V30" s="63">
        <f>$S30-$S$74</f>
        <v>0.6875</v>
      </c>
      <c r="W30" s="64"/>
      <c r="X30" s="212">
        <v>17</v>
      </c>
      <c r="Y30" s="212">
        <v>19</v>
      </c>
      <c r="Z30" s="217">
        <v>12</v>
      </c>
      <c r="AA30" s="217">
        <v>21</v>
      </c>
    </row>
    <row r="31" spans="1:27" ht="19.5" customHeight="1" thickBot="1">
      <c r="A31" s="102">
        <v>24</v>
      </c>
      <c r="B31" s="130"/>
      <c r="C31" s="82" t="s">
        <v>110</v>
      </c>
      <c r="D31" s="75"/>
      <c r="E31" s="213" t="s">
        <v>92</v>
      </c>
      <c r="F31" s="75"/>
      <c r="G31" s="76" t="s">
        <v>99</v>
      </c>
      <c r="H31" s="77"/>
      <c r="I31" s="75"/>
      <c r="J31" s="77"/>
      <c r="K31" s="75"/>
      <c r="L31" s="213">
        <v>1</v>
      </c>
      <c r="M31" s="77"/>
      <c r="N31" s="77" t="s">
        <v>148</v>
      </c>
      <c r="O31" s="77"/>
      <c r="P31" s="77"/>
      <c r="Q31" s="77"/>
      <c r="R31" s="202"/>
      <c r="S31" s="78">
        <v>0.7256944444444445</v>
      </c>
      <c r="T31" s="203"/>
      <c r="U31" s="199" t="s">
        <v>154</v>
      </c>
      <c r="V31" s="79"/>
      <c r="W31" s="80"/>
      <c r="X31" s="212">
        <v>10</v>
      </c>
      <c r="Y31" s="212"/>
      <c r="AA31" s="217">
        <v>10</v>
      </c>
    </row>
    <row r="32" spans="1:25" ht="11.25" customHeight="1">
      <c r="A32" s="88"/>
      <c r="B32" s="130"/>
      <c r="C32" s="90"/>
      <c r="D32" s="89"/>
      <c r="E32" s="234"/>
      <c r="F32" s="89"/>
      <c r="G32" s="90"/>
      <c r="H32" s="91"/>
      <c r="I32" s="91"/>
      <c r="J32" s="91"/>
      <c r="K32" s="91"/>
      <c r="L32" s="92"/>
      <c r="M32" s="91"/>
      <c r="N32" s="91"/>
      <c r="O32" s="92"/>
      <c r="P32" s="91"/>
      <c r="Q32" s="91"/>
      <c r="R32" s="91"/>
      <c r="S32" s="93"/>
      <c r="T32" s="94"/>
      <c r="U32" s="94"/>
      <c r="V32" s="94"/>
      <c r="W32" s="91"/>
      <c r="X32" s="212"/>
      <c r="Y32" s="91"/>
    </row>
    <row r="33" spans="1:25" ht="18.75" customHeight="1">
      <c r="A33" s="103"/>
      <c r="B33" s="89"/>
      <c r="C33" s="105"/>
      <c r="D33" s="104"/>
      <c r="E33" s="235" t="str">
        <f>VLOOKUP(D33,D$72:E$115,2,TRUE)</f>
        <v>　</v>
      </c>
      <c r="F33" s="110"/>
      <c r="G33" s="111" t="s">
        <v>88</v>
      </c>
      <c r="H33" s="112"/>
      <c r="I33" s="112"/>
      <c r="J33" s="112"/>
      <c r="K33" s="113"/>
      <c r="L33" s="107"/>
      <c r="M33" s="106"/>
      <c r="N33" s="106" t="str">
        <f>VLOOKUP(M33,M$72:N$115,2,TRUE)</f>
        <v> </v>
      </c>
      <c r="O33" s="107"/>
      <c r="P33" s="106"/>
      <c r="Q33" s="106" t="str">
        <f>VLOOKUP(P33,P$72:Q$115,2,TRUE)</f>
        <v> </v>
      </c>
      <c r="R33" s="106"/>
      <c r="S33" s="108"/>
      <c r="T33" s="109"/>
      <c r="U33" s="109"/>
      <c r="V33" s="109"/>
      <c r="W33" s="106"/>
      <c r="X33" s="91"/>
      <c r="Y33" s="106"/>
    </row>
    <row r="34" spans="1:25" ht="17.25" customHeight="1" thickBot="1">
      <c r="A34" s="103"/>
      <c r="B34" s="104"/>
      <c r="C34" s="115" t="s">
        <v>8</v>
      </c>
      <c r="D34" s="104"/>
      <c r="E34" s="235"/>
      <c r="F34" s="104"/>
      <c r="G34" s="105"/>
      <c r="H34" s="106"/>
      <c r="I34" s="106" t="str">
        <f>VLOOKUP(H34,H$72:I$115,2,TRUE)</f>
        <v>　</v>
      </c>
      <c r="J34" s="106"/>
      <c r="K34" s="106" t="str">
        <f>VLOOKUP(J34,J$72:K$115,2,TRUE)</f>
        <v>　</v>
      </c>
      <c r="L34" s="107"/>
      <c r="M34" s="106"/>
      <c r="N34" s="106" t="str">
        <f>VLOOKUP(M34,M$72:N$115,2,TRUE)</f>
        <v> </v>
      </c>
      <c r="O34" s="107"/>
      <c r="P34" s="106"/>
      <c r="Q34" s="106" t="str">
        <f>VLOOKUP(P34,P$72:Q$115,2,TRUE)</f>
        <v> </v>
      </c>
      <c r="R34" s="106"/>
      <c r="S34" s="108"/>
      <c r="T34" s="109"/>
      <c r="U34" s="109"/>
      <c r="V34" s="109"/>
      <c r="W34" s="106"/>
      <c r="X34" s="106"/>
      <c r="Y34" s="106"/>
    </row>
    <row r="35" spans="1:25" ht="15.75" customHeight="1">
      <c r="A35" s="95"/>
      <c r="B35" s="114"/>
      <c r="C35" s="173" t="s">
        <v>193</v>
      </c>
      <c r="D35" s="96"/>
      <c r="E35" s="173"/>
      <c r="F35" s="96"/>
      <c r="G35" s="97" t="s">
        <v>1</v>
      </c>
      <c r="H35" s="98"/>
      <c r="I35" s="98"/>
      <c r="J35" s="98"/>
      <c r="K35" s="98"/>
      <c r="L35" s="99"/>
      <c r="M35" s="99"/>
      <c r="N35" s="100"/>
      <c r="O35" s="99"/>
      <c r="P35" s="99"/>
      <c r="Q35" s="99"/>
      <c r="R35" s="98"/>
      <c r="S35" s="101" t="s">
        <v>2</v>
      </c>
      <c r="T35" s="98" t="s">
        <v>3</v>
      </c>
      <c r="U35" s="98"/>
      <c r="V35" s="98"/>
      <c r="W35" s="116"/>
      <c r="X35" s="106"/>
      <c r="Y35" s="224"/>
    </row>
    <row r="36" spans="1:27" ht="20.25" customHeight="1">
      <c r="A36" s="126">
        <v>1</v>
      </c>
      <c r="B36" s="118">
        <v>4</v>
      </c>
      <c r="C36" s="175" t="s">
        <v>114</v>
      </c>
      <c r="D36" s="66"/>
      <c r="E36" s="205" t="s">
        <v>90</v>
      </c>
      <c r="F36" s="66"/>
      <c r="G36" s="68" t="s">
        <v>131</v>
      </c>
      <c r="H36" s="65"/>
      <c r="I36" s="65"/>
      <c r="J36" s="65"/>
      <c r="K36" s="66" t="s">
        <v>146</v>
      </c>
      <c r="L36" s="118" t="s">
        <v>162</v>
      </c>
      <c r="M36" s="118"/>
      <c r="N36" s="118"/>
      <c r="O36" s="118"/>
      <c r="P36" s="121"/>
      <c r="Q36" s="121"/>
      <c r="R36" s="222">
        <v>29</v>
      </c>
      <c r="S36" s="69">
        <v>0.4166666666666667</v>
      </c>
      <c r="T36" s="71">
        <f>$S36-$S$77</f>
        <v>0.3888888888888889</v>
      </c>
      <c r="U36" s="71" t="s">
        <v>4</v>
      </c>
      <c r="V36" s="71">
        <f>$S36-$S$76</f>
        <v>0.39583333333333337</v>
      </c>
      <c r="W36" s="174"/>
      <c r="X36" s="150">
        <v>29</v>
      </c>
      <c r="Y36" s="150">
        <v>35</v>
      </c>
      <c r="AA36" s="127">
        <v>37</v>
      </c>
    </row>
    <row r="37" spans="1:27" ht="21.75" customHeight="1">
      <c r="A37" s="128">
        <v>2</v>
      </c>
      <c r="B37" s="66"/>
      <c r="C37" s="177" t="s">
        <v>132</v>
      </c>
      <c r="D37" s="176">
        <v>2</v>
      </c>
      <c r="E37" s="241" t="str">
        <f>VLOOKUP(D37,D$72:E$115,2,TRUE)</f>
        <v>女</v>
      </c>
      <c r="F37" s="176">
        <v>21</v>
      </c>
      <c r="G37" s="178" t="s">
        <v>131</v>
      </c>
      <c r="H37" s="179"/>
      <c r="I37" s="179" t="str">
        <f>VLOOKUP(H37,H$72:I$115,2,TRUE)</f>
        <v>　</v>
      </c>
      <c r="J37" s="179">
        <v>3</v>
      </c>
      <c r="K37" s="176" t="str">
        <f>VLOOKUP(J37,J$72:K$115,2,TRUE)</f>
        <v>決</v>
      </c>
      <c r="L37" s="57" t="s">
        <v>162</v>
      </c>
      <c r="M37" s="57"/>
      <c r="N37" s="57"/>
      <c r="O37" s="57"/>
      <c r="P37" s="58"/>
      <c r="Q37" s="58"/>
      <c r="R37" s="221">
        <v>30</v>
      </c>
      <c r="S37" s="181">
        <v>0.5416666666666666</v>
      </c>
      <c r="T37" s="182">
        <f>$S37-$S$77</f>
        <v>0.5138888888888888</v>
      </c>
      <c r="U37" s="182" t="s">
        <v>4</v>
      </c>
      <c r="V37" s="182">
        <f>$S37-$S$76</f>
        <v>0.5208333333333333</v>
      </c>
      <c r="W37" s="174"/>
      <c r="X37" s="150">
        <v>30</v>
      </c>
      <c r="Y37" s="150">
        <v>33</v>
      </c>
      <c r="AA37" s="180">
        <v>27</v>
      </c>
    </row>
    <row r="38" spans="1:27" ht="21.75" customHeight="1">
      <c r="A38" s="153">
        <v>1</v>
      </c>
      <c r="B38" s="176"/>
      <c r="C38" s="155" t="s">
        <v>110</v>
      </c>
      <c r="D38" s="154"/>
      <c r="E38" s="236" t="s">
        <v>92</v>
      </c>
      <c r="F38" s="154"/>
      <c r="G38" s="156" t="s">
        <v>156</v>
      </c>
      <c r="H38" s="157"/>
      <c r="I38" s="157"/>
      <c r="J38" s="157"/>
      <c r="K38" s="154"/>
      <c r="L38" s="157"/>
      <c r="M38" s="157"/>
      <c r="N38" s="157"/>
      <c r="O38" s="157"/>
      <c r="P38" s="157"/>
      <c r="Q38" s="157"/>
      <c r="R38" s="184">
        <v>10</v>
      </c>
      <c r="S38" s="159">
        <v>0.5</v>
      </c>
      <c r="T38" s="185"/>
      <c r="U38" s="186" t="s">
        <v>154</v>
      </c>
      <c r="V38" s="185"/>
      <c r="W38" s="161"/>
      <c r="X38" s="150">
        <v>10</v>
      </c>
      <c r="Y38" s="150">
        <v>9</v>
      </c>
      <c r="AA38" s="184">
        <v>10</v>
      </c>
    </row>
    <row r="39" spans="1:27" ht="21.75" customHeight="1">
      <c r="A39" s="147">
        <v>1</v>
      </c>
      <c r="B39" s="154"/>
      <c r="C39" s="56" t="s">
        <v>134</v>
      </c>
      <c r="D39" s="57">
        <v>2</v>
      </c>
      <c r="E39" s="144" t="str">
        <f>VLOOKUP(D39,D$72:E$115,2,TRUE)</f>
        <v>女</v>
      </c>
      <c r="F39" s="57">
        <v>22</v>
      </c>
      <c r="G39" s="51" t="s">
        <v>157</v>
      </c>
      <c r="H39" s="58"/>
      <c r="I39" s="58" t="str">
        <f>VLOOKUP(H39,H$72:I$115,2,TRUE)</f>
        <v>　</v>
      </c>
      <c r="J39" s="58">
        <v>3</v>
      </c>
      <c r="K39" s="57"/>
      <c r="L39" s="57" t="s">
        <v>178</v>
      </c>
      <c r="M39" s="57"/>
      <c r="N39" s="57"/>
      <c r="O39" s="57"/>
      <c r="P39" s="58"/>
      <c r="Q39" s="58"/>
      <c r="R39" s="129">
        <v>18</v>
      </c>
      <c r="S39" s="61">
        <v>0.4166666666666667</v>
      </c>
      <c r="T39" s="63">
        <f>$S39-$S$77</f>
        <v>0.3888888888888889</v>
      </c>
      <c r="U39" s="63" t="s">
        <v>4</v>
      </c>
      <c r="V39" s="63">
        <f>$S39-$S$76</f>
        <v>0.39583333333333337</v>
      </c>
      <c r="W39" s="125"/>
      <c r="X39" s="150">
        <v>18</v>
      </c>
      <c r="Y39" s="150">
        <v>13</v>
      </c>
      <c r="AA39" s="129">
        <v>6</v>
      </c>
    </row>
    <row r="40" spans="1:27" ht="21.75" customHeight="1">
      <c r="A40" s="147">
        <v>2</v>
      </c>
      <c r="B40" s="148">
        <v>4</v>
      </c>
      <c r="C40" s="56" t="s">
        <v>137</v>
      </c>
      <c r="D40" s="57"/>
      <c r="E40" s="144" t="s">
        <v>90</v>
      </c>
      <c r="F40" s="57"/>
      <c r="G40" s="51" t="s">
        <v>157</v>
      </c>
      <c r="H40" s="58"/>
      <c r="I40" s="58"/>
      <c r="J40" s="58"/>
      <c r="K40" s="57" t="s">
        <v>100</v>
      </c>
      <c r="L40" s="57" t="s">
        <v>179</v>
      </c>
      <c r="M40" s="57"/>
      <c r="N40" s="57"/>
      <c r="O40" s="57"/>
      <c r="P40" s="58"/>
      <c r="Q40" s="58"/>
      <c r="R40" s="129">
        <v>8</v>
      </c>
      <c r="S40" s="61">
        <v>0.4166666666666667</v>
      </c>
      <c r="T40" s="63">
        <f>$S40-$S$77</f>
        <v>0.3888888888888889</v>
      </c>
      <c r="U40" s="63" t="s">
        <v>4</v>
      </c>
      <c r="V40" s="63">
        <f>$S40-$S$76</f>
        <v>0.39583333333333337</v>
      </c>
      <c r="W40" s="125"/>
      <c r="X40" s="150">
        <v>8</v>
      </c>
      <c r="Y40" s="150">
        <v>8</v>
      </c>
      <c r="AA40" s="129">
        <v>10</v>
      </c>
    </row>
    <row r="41" spans="1:27" ht="21.75" customHeight="1">
      <c r="A41" s="162">
        <v>3</v>
      </c>
      <c r="B41" s="148"/>
      <c r="C41" s="164" t="s">
        <v>137</v>
      </c>
      <c r="D41" s="130">
        <v>1</v>
      </c>
      <c r="E41" s="237" t="str">
        <f>VLOOKUP(D41,D$72:E$115,2,TRUE)</f>
        <v>男</v>
      </c>
      <c r="F41" s="130">
        <v>22</v>
      </c>
      <c r="G41" s="149" t="s">
        <v>157</v>
      </c>
      <c r="H41" s="150"/>
      <c r="I41" s="150" t="str">
        <f>VLOOKUP(H41,H$72:I$115,2,TRUE)</f>
        <v>　</v>
      </c>
      <c r="J41" s="150">
        <v>3</v>
      </c>
      <c r="K41" s="130" t="str">
        <f>VLOOKUP(J41,J$72:K$115,2,TRUE)</f>
        <v>決</v>
      </c>
      <c r="L41" s="57" t="s">
        <v>179</v>
      </c>
      <c r="M41" s="57"/>
      <c r="N41" s="57"/>
      <c r="O41" s="57"/>
      <c r="P41" s="58"/>
      <c r="Q41" s="58"/>
      <c r="R41" s="151">
        <v>7</v>
      </c>
      <c r="S41" s="61">
        <v>0.4166666666666667</v>
      </c>
      <c r="T41" s="165">
        <f>$S41-$S$77</f>
        <v>0.3888888888888889</v>
      </c>
      <c r="U41" s="165" t="s">
        <v>4</v>
      </c>
      <c r="V41" s="165">
        <f>$S41-$S$76</f>
        <v>0.39583333333333337</v>
      </c>
      <c r="W41" s="166"/>
      <c r="X41" s="150">
        <v>7</v>
      </c>
      <c r="Y41" s="150">
        <v>7</v>
      </c>
      <c r="AA41" s="151">
        <v>4</v>
      </c>
    </row>
    <row r="42" spans="1:27" ht="21.75" customHeight="1">
      <c r="A42" s="128">
        <v>4</v>
      </c>
      <c r="B42" s="163">
        <v>4</v>
      </c>
      <c r="C42" s="187" t="s">
        <v>155</v>
      </c>
      <c r="D42" s="176">
        <v>1</v>
      </c>
      <c r="E42" s="241" t="s">
        <v>90</v>
      </c>
      <c r="F42" s="176">
        <v>23</v>
      </c>
      <c r="G42" s="178" t="str">
        <f>VLOOKUP(F42,F$72:G$115,2,TRUE)</f>
        <v>走　幅　跳</v>
      </c>
      <c r="H42" s="179"/>
      <c r="I42" s="179" t="str">
        <f>VLOOKUP(H42,H$72:I$115,2,TRUE)</f>
        <v>　</v>
      </c>
      <c r="J42" s="179">
        <v>3</v>
      </c>
      <c r="K42" s="176" t="str">
        <f>VLOOKUP(J42,J$72:K$115,2,TRUE)</f>
        <v>決</v>
      </c>
      <c r="L42" s="176" t="s">
        <v>162</v>
      </c>
      <c r="M42" s="176"/>
      <c r="N42" s="176"/>
      <c r="O42" s="176"/>
      <c r="P42" s="179"/>
      <c r="Q42" s="179"/>
      <c r="R42" s="180">
        <v>50</v>
      </c>
      <c r="S42" s="181">
        <v>0.5208333333333334</v>
      </c>
      <c r="T42" s="182">
        <f>$S42-$S$77</f>
        <v>0.4930555555555556</v>
      </c>
      <c r="U42" s="182" t="s">
        <v>4</v>
      </c>
      <c r="V42" s="182">
        <f>$S42-$S$76</f>
        <v>0.5</v>
      </c>
      <c r="W42" s="183"/>
      <c r="X42" s="150">
        <v>50</v>
      </c>
      <c r="Y42" s="150">
        <v>63</v>
      </c>
      <c r="AA42" s="180">
        <v>55</v>
      </c>
    </row>
    <row r="43" spans="1:27" ht="21.75" customHeight="1" thickBot="1">
      <c r="A43" s="188">
        <v>1</v>
      </c>
      <c r="B43" s="176">
        <v>1</v>
      </c>
      <c r="C43" s="190" t="s">
        <v>114</v>
      </c>
      <c r="D43" s="189">
        <v>1</v>
      </c>
      <c r="E43" s="242" t="s">
        <v>90</v>
      </c>
      <c r="F43" s="189">
        <v>23</v>
      </c>
      <c r="G43" s="191" t="s">
        <v>158</v>
      </c>
      <c r="H43" s="192"/>
      <c r="I43" s="192" t="str">
        <f>VLOOKUP(H43,H$72:I$115,2,TRUE)</f>
        <v>　</v>
      </c>
      <c r="J43" s="192">
        <v>3</v>
      </c>
      <c r="K43" s="189" t="str">
        <f>VLOOKUP(J43,J$72:K$115,2,TRUE)</f>
        <v>決</v>
      </c>
      <c r="L43" s="250"/>
      <c r="M43" s="250"/>
      <c r="N43" s="250"/>
      <c r="O43" s="250"/>
      <c r="P43" s="192"/>
      <c r="Q43" s="192" t="str">
        <f>VLOOKUP(P43,P$72:Q$115,2,TRUE)</f>
        <v> </v>
      </c>
      <c r="R43" s="193">
        <v>25</v>
      </c>
      <c r="S43" s="194">
        <v>0.625</v>
      </c>
      <c r="T43" s="195">
        <f>$S43-$S$77</f>
        <v>0.5972222222222222</v>
      </c>
      <c r="U43" s="195" t="s">
        <v>4</v>
      </c>
      <c r="V43" s="195">
        <f>$S43-$S$76</f>
        <v>0.6041666666666666</v>
      </c>
      <c r="W43" s="196"/>
      <c r="X43" s="150">
        <v>25</v>
      </c>
      <c r="Y43" s="150">
        <v>28</v>
      </c>
      <c r="AA43" s="193">
        <v>15</v>
      </c>
    </row>
    <row r="44" spans="1:25" ht="6" customHeight="1" thickBot="1">
      <c r="A44" s="133"/>
      <c r="B44" s="189">
        <v>2</v>
      </c>
      <c r="C44" s="135"/>
      <c r="D44" s="134"/>
      <c r="E44" s="240" t="str">
        <f>VLOOKUP(D44,D$72:E$115,2,TRUE)</f>
        <v>　</v>
      </c>
      <c r="F44" s="134"/>
      <c r="G44" s="135" t="str">
        <f>VLOOKUP(F44,F$72:G$115,2,TRUE)</f>
        <v>　</v>
      </c>
      <c r="H44" s="136"/>
      <c r="I44" s="136" t="str">
        <f>VLOOKUP(H44,H$72:I$115,2,TRUE)</f>
        <v>　</v>
      </c>
      <c r="J44" s="136"/>
      <c r="K44" s="136" t="str">
        <f>VLOOKUP(J44,J$72:K$115,2,TRUE)</f>
        <v>　</v>
      </c>
      <c r="L44" s="137"/>
      <c r="M44" s="136"/>
      <c r="N44" s="136"/>
      <c r="O44" s="137"/>
      <c r="P44" s="136"/>
      <c r="Q44" s="136"/>
      <c r="R44" s="136"/>
      <c r="S44" s="138"/>
      <c r="T44" s="139"/>
      <c r="U44" s="139"/>
      <c r="V44" s="139"/>
      <c r="W44" s="136"/>
      <c r="X44" s="150"/>
      <c r="Y44" s="136"/>
    </row>
    <row r="45" spans="1:25" ht="18" customHeight="1" thickBot="1">
      <c r="A45" s="133"/>
      <c r="B45" s="134"/>
      <c r="C45" s="115" t="s">
        <v>9</v>
      </c>
      <c r="D45" s="134"/>
      <c r="E45" s="240"/>
      <c r="F45" s="134"/>
      <c r="G45" s="135"/>
      <c r="H45" s="136"/>
      <c r="I45" s="136" t="str">
        <f>VLOOKUP(H45,H$72:I$115,2,TRUE)</f>
        <v>　</v>
      </c>
      <c r="J45" s="136"/>
      <c r="K45" s="136" t="str">
        <f>VLOOKUP(J45,J$72:K$115,2,TRUE)</f>
        <v>　</v>
      </c>
      <c r="L45" s="137"/>
      <c r="M45" s="136"/>
      <c r="N45" s="136" t="str">
        <f>VLOOKUP(M45,M$72:N$115,2,TRUE)</f>
        <v> </v>
      </c>
      <c r="O45" s="137"/>
      <c r="P45" s="136"/>
      <c r="Q45" s="136" t="str">
        <f>VLOOKUP(P45,P$72:Q$115,2,TRUE)</f>
        <v> </v>
      </c>
      <c r="R45" s="136"/>
      <c r="S45" s="138"/>
      <c r="T45" s="139"/>
      <c r="U45" s="139"/>
      <c r="V45" s="139"/>
      <c r="W45" s="136"/>
      <c r="X45" s="136"/>
      <c r="Y45" s="136"/>
    </row>
    <row r="46" spans="1:25" ht="21.75" customHeight="1">
      <c r="A46" s="95"/>
      <c r="B46" s="140"/>
      <c r="C46" s="173" t="s">
        <v>192</v>
      </c>
      <c r="D46" s="96"/>
      <c r="E46" s="173"/>
      <c r="F46" s="96"/>
      <c r="G46" s="97" t="s">
        <v>1</v>
      </c>
      <c r="H46" s="98"/>
      <c r="I46" s="98"/>
      <c r="J46" s="98"/>
      <c r="K46" s="98"/>
      <c r="L46" s="99"/>
      <c r="M46" s="99"/>
      <c r="N46" s="100"/>
      <c r="O46" s="99"/>
      <c r="P46" s="99"/>
      <c r="Q46" s="99"/>
      <c r="R46" s="98"/>
      <c r="S46" s="101" t="s">
        <v>2</v>
      </c>
      <c r="T46" s="98" t="s">
        <v>3</v>
      </c>
      <c r="U46" s="98"/>
      <c r="V46" s="98"/>
      <c r="W46" s="141"/>
      <c r="X46" s="136"/>
      <c r="Y46" s="212"/>
    </row>
    <row r="47" spans="1:27" ht="20.25" customHeight="1">
      <c r="A47" s="126">
        <v>1</v>
      </c>
      <c r="B47" s="57">
        <v>3</v>
      </c>
      <c r="C47" s="56" t="s">
        <v>187</v>
      </c>
      <c r="D47" s="57"/>
      <c r="E47" s="144" t="s">
        <v>92</v>
      </c>
      <c r="F47" s="57"/>
      <c r="G47" s="51" t="s">
        <v>109</v>
      </c>
      <c r="H47" s="58"/>
      <c r="I47" s="58"/>
      <c r="J47" s="58"/>
      <c r="K47" s="57" t="s">
        <v>160</v>
      </c>
      <c r="L47" s="58" t="s">
        <v>188</v>
      </c>
      <c r="M47" s="58"/>
      <c r="N47" s="58"/>
      <c r="O47" s="58"/>
      <c r="P47" s="58"/>
      <c r="Q47" s="58"/>
      <c r="R47" s="129">
        <v>18</v>
      </c>
      <c r="S47" s="61">
        <v>0.4270833333333333</v>
      </c>
      <c r="T47" s="63">
        <f>$S47-$S$77</f>
        <v>0.3993055555555555</v>
      </c>
      <c r="U47" s="63" t="s">
        <v>4</v>
      </c>
      <c r="V47" s="63">
        <f>$S47-$S$76</f>
        <v>0.40625</v>
      </c>
      <c r="W47" s="64"/>
      <c r="X47" s="229">
        <v>18</v>
      </c>
      <c r="Y47" s="212">
        <v>19</v>
      </c>
      <c r="AA47" s="129">
        <v>17</v>
      </c>
    </row>
    <row r="48" spans="1:27" ht="21.75" customHeight="1">
      <c r="A48" s="126">
        <v>2</v>
      </c>
      <c r="B48" s="57"/>
      <c r="C48" s="56" t="s">
        <v>137</v>
      </c>
      <c r="D48" s="57">
        <v>2</v>
      </c>
      <c r="E48" s="144" t="s">
        <v>92</v>
      </c>
      <c r="F48" s="57">
        <v>25</v>
      </c>
      <c r="G48" s="51" t="s">
        <v>109</v>
      </c>
      <c r="H48" s="58"/>
      <c r="I48" s="58" t="str">
        <f>VLOOKUP(H48,H$72:I$115,2,TRUE)</f>
        <v>　</v>
      </c>
      <c r="J48" s="58">
        <v>3</v>
      </c>
      <c r="K48" s="57" t="str">
        <f>VLOOKUP(J48,J$72:K$115,2,TRUE)</f>
        <v>決</v>
      </c>
      <c r="L48" s="58" t="s">
        <v>189</v>
      </c>
      <c r="M48" s="58"/>
      <c r="N48" s="58" t="str">
        <f>VLOOKUP(M48,M$72:N$115,2,TRUE)</f>
        <v> </v>
      </c>
      <c r="O48" s="58"/>
      <c r="P48" s="58"/>
      <c r="Q48" s="58" t="str">
        <f>VLOOKUP(P48,P$72:Q$115,2,TRUE)</f>
        <v> </v>
      </c>
      <c r="R48" s="129">
        <v>7</v>
      </c>
      <c r="S48" s="61">
        <v>0.4791666666666667</v>
      </c>
      <c r="T48" s="63">
        <f>$S48-$S$77</f>
        <v>0.4513888888888889</v>
      </c>
      <c r="U48" s="63" t="s">
        <v>4</v>
      </c>
      <c r="V48" s="63">
        <f>$S48-$S$76</f>
        <v>0.45833333333333337</v>
      </c>
      <c r="W48" s="64"/>
      <c r="X48" s="212">
        <v>7</v>
      </c>
      <c r="Y48" s="212">
        <v>5</v>
      </c>
      <c r="AA48" s="129">
        <v>5</v>
      </c>
    </row>
    <row r="49" spans="1:27" ht="21.75" customHeight="1">
      <c r="A49" s="126">
        <v>3</v>
      </c>
      <c r="B49" s="57"/>
      <c r="C49" s="56" t="s">
        <v>184</v>
      </c>
      <c r="D49" s="57"/>
      <c r="E49" s="144" t="s">
        <v>90</v>
      </c>
      <c r="F49" s="57"/>
      <c r="G49" s="51" t="s">
        <v>109</v>
      </c>
      <c r="H49" s="58"/>
      <c r="I49" s="58"/>
      <c r="J49" s="58"/>
      <c r="K49" s="57" t="s">
        <v>160</v>
      </c>
      <c r="L49" s="58" t="s">
        <v>188</v>
      </c>
      <c r="M49" s="58"/>
      <c r="N49" s="58"/>
      <c r="O49" s="58"/>
      <c r="P49" s="58"/>
      <c r="Q49" s="58"/>
      <c r="R49" s="129">
        <v>3</v>
      </c>
      <c r="S49" s="69">
        <v>0.4791666666666667</v>
      </c>
      <c r="T49" s="71">
        <f>$S49-$S$77</f>
        <v>0.4513888888888889</v>
      </c>
      <c r="U49" s="71" t="s">
        <v>4</v>
      </c>
      <c r="V49" s="71">
        <f>$S49-$S$76</f>
        <v>0.45833333333333337</v>
      </c>
      <c r="W49" s="72"/>
      <c r="X49" s="212" t="s">
        <v>199</v>
      </c>
      <c r="Y49" s="212">
        <v>1</v>
      </c>
      <c r="AA49" s="129">
        <v>5</v>
      </c>
    </row>
    <row r="50" spans="1:27" ht="21.75" customHeight="1">
      <c r="A50" s="128">
        <v>4</v>
      </c>
      <c r="B50" s="57"/>
      <c r="C50" s="187" t="s">
        <v>114</v>
      </c>
      <c r="D50" s="176"/>
      <c r="E50" s="241" t="s">
        <v>90</v>
      </c>
      <c r="F50" s="176"/>
      <c r="G50" s="178" t="s">
        <v>109</v>
      </c>
      <c r="H50" s="179"/>
      <c r="I50" s="179"/>
      <c r="J50" s="179"/>
      <c r="K50" s="176" t="s">
        <v>161</v>
      </c>
      <c r="L50" s="179" t="s">
        <v>188</v>
      </c>
      <c r="M50" s="179"/>
      <c r="N50" s="179"/>
      <c r="O50" s="179"/>
      <c r="P50" s="179"/>
      <c r="Q50" s="179"/>
      <c r="R50" s="180">
        <v>14</v>
      </c>
      <c r="S50" s="214">
        <v>0.5416666666666666</v>
      </c>
      <c r="T50" s="215">
        <f>$S50-$S$77</f>
        <v>0.5138888888888888</v>
      </c>
      <c r="U50" s="215" t="s">
        <v>4</v>
      </c>
      <c r="V50" s="215">
        <f>$S50-$S$76</f>
        <v>0.5208333333333333</v>
      </c>
      <c r="W50" s="216"/>
      <c r="X50" s="212">
        <v>14</v>
      </c>
      <c r="Y50" s="212">
        <v>13</v>
      </c>
      <c r="AA50" s="180">
        <v>14</v>
      </c>
    </row>
    <row r="51" spans="1:27" ht="21.75" customHeight="1">
      <c r="A51" s="117">
        <v>1</v>
      </c>
      <c r="B51" s="130"/>
      <c r="C51" s="119" t="s">
        <v>134</v>
      </c>
      <c r="D51" s="118">
        <v>1</v>
      </c>
      <c r="E51" s="238" t="s">
        <v>90</v>
      </c>
      <c r="F51" s="118">
        <v>25</v>
      </c>
      <c r="G51" s="120" t="s">
        <v>136</v>
      </c>
      <c r="H51" s="121"/>
      <c r="I51" s="121" t="str">
        <f>VLOOKUP(H51,H$72:I$115,2,TRUE)</f>
        <v>　</v>
      </c>
      <c r="J51" s="121">
        <v>3</v>
      </c>
      <c r="K51" s="118"/>
      <c r="L51" s="121"/>
      <c r="M51" s="121"/>
      <c r="N51" s="121" t="str">
        <f>VLOOKUP(M51,M$72:N$115,2,TRUE)</f>
        <v> </v>
      </c>
      <c r="O51" s="121"/>
      <c r="P51" s="121"/>
      <c r="Q51" s="121" t="str">
        <f>VLOOKUP(P51,P$72:Q$115,2,TRUE)</f>
        <v> </v>
      </c>
      <c r="R51" s="122">
        <v>18</v>
      </c>
      <c r="S51" s="123">
        <v>0.5416666666666666</v>
      </c>
      <c r="T51" s="124"/>
      <c r="U51" s="197" t="s">
        <v>154</v>
      </c>
      <c r="V51" s="124"/>
      <c r="W51" s="142"/>
      <c r="X51" s="212">
        <v>18</v>
      </c>
      <c r="Y51" s="212">
        <v>13</v>
      </c>
      <c r="AA51" s="122">
        <v>6</v>
      </c>
    </row>
    <row r="52" spans="1:27" ht="21" customHeight="1" thickBot="1">
      <c r="A52" s="128">
        <v>2</v>
      </c>
      <c r="B52" s="154">
        <v>2</v>
      </c>
      <c r="C52" s="187" t="s">
        <v>110</v>
      </c>
      <c r="D52" s="176">
        <v>2</v>
      </c>
      <c r="E52" s="241" t="s">
        <v>92</v>
      </c>
      <c r="F52" s="176">
        <v>26</v>
      </c>
      <c r="G52" s="178" t="s">
        <v>136</v>
      </c>
      <c r="H52" s="179"/>
      <c r="I52" s="179" t="str">
        <f>VLOOKUP(H52,H$72:I$115,2,TRUE)</f>
        <v>　</v>
      </c>
      <c r="J52" s="179">
        <v>3</v>
      </c>
      <c r="K52" s="176"/>
      <c r="L52" s="179"/>
      <c r="M52" s="179"/>
      <c r="N52" s="179" t="str">
        <f>VLOOKUP(M52,M$72:N$115,2,TRUE)</f>
        <v> </v>
      </c>
      <c r="O52" s="179"/>
      <c r="P52" s="179"/>
      <c r="Q52" s="179" t="str">
        <f>VLOOKUP(P52,P$72:Q$115,2,TRUE)</f>
        <v> </v>
      </c>
      <c r="R52" s="180">
        <v>10</v>
      </c>
      <c r="S52" s="181">
        <v>0.65625</v>
      </c>
      <c r="T52" s="182"/>
      <c r="U52" s="251" t="s">
        <v>154</v>
      </c>
      <c r="V52" s="182"/>
      <c r="W52" s="252"/>
      <c r="X52" s="212">
        <v>10</v>
      </c>
      <c r="Y52" s="212">
        <v>9</v>
      </c>
      <c r="AA52" s="168">
        <v>10</v>
      </c>
    </row>
    <row r="53" spans="1:27" ht="21.75" customHeight="1">
      <c r="A53" s="261"/>
      <c r="B53" s="257"/>
      <c r="C53" s="264" t="s">
        <v>211</v>
      </c>
      <c r="D53" s="257"/>
      <c r="E53" s="258"/>
      <c r="F53" s="257"/>
      <c r="G53" s="259"/>
      <c r="H53" s="260"/>
      <c r="I53" s="260"/>
      <c r="J53" s="260"/>
      <c r="K53" s="257"/>
      <c r="L53" s="260"/>
      <c r="M53" s="260"/>
      <c r="N53" s="260"/>
      <c r="O53" s="260"/>
      <c r="P53" s="260"/>
      <c r="Q53" s="260"/>
      <c r="R53" s="221"/>
      <c r="S53" s="262"/>
      <c r="T53" s="215"/>
      <c r="U53" s="215"/>
      <c r="V53" s="215"/>
      <c r="W53" s="263"/>
      <c r="X53" s="212"/>
      <c r="Y53" s="212"/>
      <c r="AA53" s="151"/>
    </row>
    <row r="54" spans="1:27" ht="21.75" customHeight="1">
      <c r="A54" s="54">
        <v>1</v>
      </c>
      <c r="B54" s="257"/>
      <c r="C54" s="56" t="s">
        <v>110</v>
      </c>
      <c r="D54" s="57">
        <v>2</v>
      </c>
      <c r="E54" s="144" t="s">
        <v>92</v>
      </c>
      <c r="F54" s="57">
        <v>25</v>
      </c>
      <c r="G54" s="51" t="s">
        <v>135</v>
      </c>
      <c r="H54" s="58"/>
      <c r="I54" s="58" t="str">
        <f>VLOOKUP(H54,H$72:I$115,2,TRUE)</f>
        <v>　</v>
      </c>
      <c r="J54" s="58">
        <v>3</v>
      </c>
      <c r="K54" s="57"/>
      <c r="L54" s="58"/>
      <c r="M54" s="58"/>
      <c r="N54" s="58" t="str">
        <f>VLOOKUP(M54,M$72:N$115,2,TRUE)</f>
        <v> </v>
      </c>
      <c r="O54" s="58"/>
      <c r="P54" s="58"/>
      <c r="Q54" s="58" t="str">
        <f>VLOOKUP(P54,P$72:Q$115,2,TRUE)</f>
        <v> </v>
      </c>
      <c r="R54" s="129">
        <v>10</v>
      </c>
      <c r="S54" s="61">
        <v>0.4375</v>
      </c>
      <c r="T54" s="63"/>
      <c r="U54" s="200" t="s">
        <v>154</v>
      </c>
      <c r="V54" s="63"/>
      <c r="W54" s="64"/>
      <c r="X54" s="212">
        <v>10</v>
      </c>
      <c r="Y54" s="212">
        <v>9</v>
      </c>
      <c r="AA54" s="129">
        <v>10</v>
      </c>
    </row>
    <row r="55" spans="1:27" ht="21.75" customHeight="1">
      <c r="A55" s="126">
        <v>2</v>
      </c>
      <c r="B55" s="57"/>
      <c r="C55" s="67" t="s">
        <v>159</v>
      </c>
      <c r="D55" s="66"/>
      <c r="E55" s="205" t="s">
        <v>90</v>
      </c>
      <c r="F55" s="66"/>
      <c r="G55" s="68" t="s">
        <v>135</v>
      </c>
      <c r="H55" s="65"/>
      <c r="I55" s="65"/>
      <c r="J55" s="65"/>
      <c r="K55" s="66" t="s">
        <v>100</v>
      </c>
      <c r="L55" s="65" t="s">
        <v>190</v>
      </c>
      <c r="M55" s="65"/>
      <c r="N55" s="65"/>
      <c r="O55" s="65"/>
      <c r="P55" s="65"/>
      <c r="Q55" s="65"/>
      <c r="R55" s="127">
        <v>7</v>
      </c>
      <c r="S55" s="69">
        <v>0.4791666666666667</v>
      </c>
      <c r="T55" s="71">
        <f>$S55-$S$77</f>
        <v>0.4513888888888889</v>
      </c>
      <c r="U55" s="71" t="s">
        <v>4</v>
      </c>
      <c r="V55" s="71">
        <f>$S55-$S$76</f>
        <v>0.45833333333333337</v>
      </c>
      <c r="W55" s="72"/>
      <c r="X55" s="229">
        <v>7</v>
      </c>
      <c r="Y55" s="212">
        <v>9</v>
      </c>
      <c r="AA55" s="127">
        <v>16</v>
      </c>
    </row>
    <row r="56" spans="1:27" ht="21.75" customHeight="1" thickBot="1">
      <c r="A56" s="73">
        <v>3</v>
      </c>
      <c r="B56" s="75"/>
      <c r="C56" s="74" t="s">
        <v>168</v>
      </c>
      <c r="D56" s="75"/>
      <c r="E56" s="213" t="s">
        <v>92</v>
      </c>
      <c r="F56" s="75"/>
      <c r="G56" s="76" t="s">
        <v>135</v>
      </c>
      <c r="H56" s="77"/>
      <c r="I56" s="77"/>
      <c r="J56" s="77"/>
      <c r="K56" s="75" t="s">
        <v>100</v>
      </c>
      <c r="L56" s="77" t="s">
        <v>191</v>
      </c>
      <c r="M56" s="77"/>
      <c r="N56" s="77"/>
      <c r="O56" s="77"/>
      <c r="P56" s="77"/>
      <c r="Q56" s="77"/>
      <c r="R56" s="168">
        <v>7</v>
      </c>
      <c r="S56" s="78">
        <v>0.4791666666666667</v>
      </c>
      <c r="T56" s="79">
        <f>$S56-$S$77</f>
        <v>0.4513888888888889</v>
      </c>
      <c r="U56" s="79" t="s">
        <v>4</v>
      </c>
      <c r="V56" s="79">
        <f>$S56-$S$76</f>
        <v>0.45833333333333337</v>
      </c>
      <c r="W56" s="80"/>
      <c r="X56" s="229">
        <v>7</v>
      </c>
      <c r="Y56" s="212">
        <v>25</v>
      </c>
      <c r="AA56" s="129">
        <v>22</v>
      </c>
    </row>
    <row r="59" spans="1:25" ht="21.75" customHeight="1" thickBot="1">
      <c r="A59" s="10"/>
      <c r="B59" s="75">
        <v>1</v>
      </c>
      <c r="C59" s="149"/>
      <c r="D59" s="3"/>
      <c r="E59" s="10" t="str">
        <f aca="true" t="shared" si="0" ref="E59:E66">VLOOKUP(D59,D$72:E$115,2,TRUE)</f>
        <v>　</v>
      </c>
      <c r="F59" s="3"/>
      <c r="G59" s="3" t="str">
        <f aca="true" t="shared" si="1" ref="G59:G66">VLOOKUP(F59,F$72:G$115,2,TRUE)</f>
        <v>　</v>
      </c>
      <c r="H59" s="3"/>
      <c r="I59" s="3" t="str">
        <f aca="true" t="shared" si="2" ref="I57:I66">VLOOKUP(H59,H$72:I$115,2,TRUE)</f>
        <v>　</v>
      </c>
      <c r="J59" s="3"/>
      <c r="K59" s="3" t="str">
        <f aca="true" t="shared" si="3" ref="K59:K66">VLOOKUP(J59,J$72:K$115,2,TRUE)</f>
        <v>　</v>
      </c>
      <c r="L59" s="5"/>
      <c r="M59" s="3"/>
      <c r="N59" s="3"/>
      <c r="O59" s="5"/>
      <c r="P59" s="3"/>
      <c r="Q59" s="3" t="str">
        <f aca="true" t="shared" si="4" ref="Q57:Q66">VLOOKUP(P59,P$72:Q$115,2,TRUE)</f>
        <v> </v>
      </c>
      <c r="R59" s="3"/>
      <c r="S59" s="3"/>
      <c r="T59" s="3"/>
      <c r="U59" s="3"/>
      <c r="V59" s="3"/>
      <c r="W59" s="3"/>
      <c r="X59" s="212"/>
      <c r="Y59" s="3"/>
    </row>
    <row r="60" spans="1:24" ht="21.75" customHeight="1">
      <c r="A60" s="10"/>
      <c r="B60" s="3"/>
      <c r="C60" s="149"/>
      <c r="D60" s="3"/>
      <c r="E60" s="10" t="str">
        <f t="shared" si="0"/>
        <v>　</v>
      </c>
      <c r="F60" s="3"/>
      <c r="G60" s="3" t="str">
        <f t="shared" si="1"/>
        <v>　</v>
      </c>
      <c r="H60" s="3"/>
      <c r="I60" s="3" t="str">
        <f t="shared" si="2"/>
        <v>　</v>
      </c>
      <c r="J60" s="3"/>
      <c r="K60" s="3" t="str">
        <f t="shared" si="3"/>
        <v>　</v>
      </c>
      <c r="L60" s="5"/>
      <c r="M60" s="3"/>
      <c r="N60" s="3"/>
      <c r="O60" s="5"/>
      <c r="P60" s="3"/>
      <c r="Q60" s="3" t="str">
        <f t="shared" si="4"/>
        <v> </v>
      </c>
      <c r="R60" s="3"/>
      <c r="S60" s="3"/>
      <c r="T60" s="3"/>
      <c r="U60" s="3"/>
      <c r="V60" s="3"/>
      <c r="X60" s="3"/>
    </row>
    <row r="61" spans="1:25" ht="14.25">
      <c r="A61" s="10"/>
      <c r="B61" s="3"/>
      <c r="C61" s="149"/>
      <c r="D61" s="3"/>
      <c r="E61" s="10" t="str">
        <f t="shared" si="0"/>
        <v>　</v>
      </c>
      <c r="F61" s="3"/>
      <c r="G61" s="3" t="str">
        <f t="shared" si="1"/>
        <v>　</v>
      </c>
      <c r="H61" s="3"/>
      <c r="I61" s="3" t="str">
        <f t="shared" si="2"/>
        <v>　</v>
      </c>
      <c r="J61" s="3"/>
      <c r="K61" s="3" t="str">
        <f t="shared" si="3"/>
        <v>　</v>
      </c>
      <c r="L61" s="5"/>
      <c r="M61" s="3"/>
      <c r="N61" s="3"/>
      <c r="O61" s="5"/>
      <c r="P61" s="3"/>
      <c r="Q61" s="3" t="str">
        <f t="shared" si="4"/>
        <v> </v>
      </c>
      <c r="R61" s="3"/>
      <c r="S61" s="3"/>
      <c r="T61" s="3"/>
      <c r="U61" s="3"/>
      <c r="V61" s="3"/>
      <c r="W61" s="3"/>
      <c r="Y61" s="3"/>
    </row>
    <row r="62" spans="1:25" ht="14.25">
      <c r="A62" s="10"/>
      <c r="B62" s="3"/>
      <c r="C62" s="149"/>
      <c r="D62" s="3"/>
      <c r="E62" s="10" t="str">
        <f t="shared" si="0"/>
        <v>　</v>
      </c>
      <c r="F62" s="3"/>
      <c r="G62" s="3" t="str">
        <f t="shared" si="1"/>
        <v>　</v>
      </c>
      <c r="H62" s="3"/>
      <c r="I62" s="3" t="str">
        <f t="shared" si="2"/>
        <v>　</v>
      </c>
      <c r="J62" s="3"/>
      <c r="K62" s="3" t="str">
        <f t="shared" si="3"/>
        <v>　</v>
      </c>
      <c r="L62" s="5"/>
      <c r="M62" s="3"/>
      <c r="N62" s="3"/>
      <c r="O62" s="5"/>
      <c r="P62" s="3"/>
      <c r="Q62" s="3" t="str">
        <f t="shared" si="4"/>
        <v> </v>
      </c>
      <c r="R62" s="3"/>
      <c r="S62" s="3"/>
      <c r="T62" s="3"/>
      <c r="U62" s="3"/>
      <c r="V62" s="3"/>
      <c r="W62" s="3"/>
      <c r="X62" s="3"/>
      <c r="Y62" s="3"/>
    </row>
    <row r="63" spans="1:25" ht="14.25">
      <c r="A63" s="10"/>
      <c r="B63" s="3"/>
      <c r="C63" s="149"/>
      <c r="D63" s="3"/>
      <c r="E63" s="10" t="str">
        <f t="shared" si="0"/>
        <v>　</v>
      </c>
      <c r="F63" s="3"/>
      <c r="G63" s="3" t="str">
        <f t="shared" si="1"/>
        <v>　</v>
      </c>
      <c r="H63" s="3"/>
      <c r="I63" s="3" t="str">
        <f t="shared" si="2"/>
        <v>　</v>
      </c>
      <c r="J63" s="3"/>
      <c r="K63" s="3" t="str">
        <f t="shared" si="3"/>
        <v>　</v>
      </c>
      <c r="L63" s="5"/>
      <c r="M63" s="3"/>
      <c r="N63" s="3"/>
      <c r="O63" s="3"/>
      <c r="P63" s="3"/>
      <c r="Q63" s="3" t="str">
        <f t="shared" si="4"/>
        <v> </v>
      </c>
      <c r="R63" s="3"/>
      <c r="S63" s="3"/>
      <c r="T63" s="3"/>
      <c r="U63" s="3"/>
      <c r="V63" s="3"/>
      <c r="W63" s="3"/>
      <c r="X63" s="3"/>
      <c r="Y63" s="3"/>
    </row>
    <row r="64" spans="1:25" ht="14.25">
      <c r="A64" s="10"/>
      <c r="B64" s="3"/>
      <c r="C64" s="149"/>
      <c r="D64" s="3"/>
      <c r="E64" s="10" t="str">
        <f t="shared" si="0"/>
        <v>　</v>
      </c>
      <c r="F64" s="3"/>
      <c r="G64" s="3" t="str">
        <f t="shared" si="1"/>
        <v>　</v>
      </c>
      <c r="H64" s="3"/>
      <c r="I64" s="3" t="str">
        <f t="shared" si="2"/>
        <v>　</v>
      </c>
      <c r="J64" s="3"/>
      <c r="K64" s="3" t="str">
        <f t="shared" si="3"/>
        <v>　</v>
      </c>
      <c r="L64" s="5"/>
      <c r="M64" s="3"/>
      <c r="N64" s="3"/>
      <c r="O64" s="3"/>
      <c r="P64" s="3"/>
      <c r="Q64" s="3" t="str">
        <f t="shared" si="4"/>
        <v> </v>
      </c>
      <c r="R64" s="3"/>
      <c r="S64" s="3"/>
      <c r="T64" s="3"/>
      <c r="U64" s="3"/>
      <c r="V64" s="3"/>
      <c r="W64" s="3"/>
      <c r="X64" s="3"/>
      <c r="Y64" s="3"/>
    </row>
    <row r="65" spans="1:25" ht="94.5" customHeight="1">
      <c r="A65" s="10"/>
      <c r="B65" s="3"/>
      <c r="C65" s="149"/>
      <c r="D65" s="3"/>
      <c r="E65" s="10" t="str">
        <f t="shared" si="0"/>
        <v>　</v>
      </c>
      <c r="F65" s="3"/>
      <c r="G65" s="3" t="str">
        <f t="shared" si="1"/>
        <v>　</v>
      </c>
      <c r="H65" s="3"/>
      <c r="I65" s="3" t="str">
        <f t="shared" si="2"/>
        <v>　</v>
      </c>
      <c r="J65" s="3"/>
      <c r="K65" s="3" t="str">
        <f t="shared" si="3"/>
        <v>　</v>
      </c>
      <c r="L65" s="5"/>
      <c r="M65" s="3"/>
      <c r="N65" s="3"/>
      <c r="O65" s="3"/>
      <c r="P65" s="3"/>
      <c r="Q65" s="3" t="str">
        <f t="shared" si="4"/>
        <v> </v>
      </c>
      <c r="R65" s="3"/>
      <c r="S65" s="3"/>
      <c r="T65" s="3"/>
      <c r="U65" s="3"/>
      <c r="V65" s="3"/>
      <c r="W65" s="3"/>
      <c r="X65" s="3"/>
      <c r="Y65" s="3"/>
    </row>
    <row r="66" spans="1:25" ht="14.25">
      <c r="A66" s="10"/>
      <c r="B66" s="3"/>
      <c r="C66" s="149"/>
      <c r="D66" s="3"/>
      <c r="E66" s="10" t="str">
        <f t="shared" si="0"/>
        <v>　</v>
      </c>
      <c r="F66" s="3"/>
      <c r="G66" s="3" t="str">
        <f t="shared" si="1"/>
        <v>　</v>
      </c>
      <c r="H66" s="3"/>
      <c r="I66" s="3" t="str">
        <f t="shared" si="2"/>
        <v>　</v>
      </c>
      <c r="J66" s="3"/>
      <c r="K66" s="3" t="str">
        <f t="shared" si="3"/>
        <v>　</v>
      </c>
      <c r="L66" s="5"/>
      <c r="M66" s="3"/>
      <c r="N66" s="3"/>
      <c r="O66" s="3"/>
      <c r="P66" s="3"/>
      <c r="Q66" s="3" t="str">
        <f t="shared" si="4"/>
        <v> </v>
      </c>
      <c r="R66" s="3"/>
      <c r="S66" s="3"/>
      <c r="T66" s="3"/>
      <c r="U66" s="3"/>
      <c r="V66" s="3"/>
      <c r="W66" s="3"/>
      <c r="X66" s="3"/>
      <c r="Y66" s="3"/>
    </row>
    <row r="67" spans="1:25" ht="14.25">
      <c r="A67" s="10"/>
      <c r="B67" s="3"/>
      <c r="C67" s="149"/>
      <c r="D67" s="3"/>
      <c r="E67" s="10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thickBot="1">
      <c r="A68" s="10"/>
      <c r="B68" s="3"/>
      <c r="C68" s="149"/>
      <c r="D68" s="3"/>
      <c r="E68" s="10" t="str">
        <f>VLOOKUP(D68,D$72:E$115,2,TRUE)</f>
        <v>　</v>
      </c>
      <c r="F68" s="3"/>
      <c r="G68" s="3" t="str">
        <f>VLOOKUP(F68,F$72:G$115,2,TRUE)</f>
        <v>　</v>
      </c>
      <c r="H68" s="3"/>
      <c r="I68" s="3" t="str">
        <f>VLOOKUP(H68,H$72:I$115,2,TRUE)</f>
        <v>　</v>
      </c>
      <c r="J68" s="3"/>
      <c r="K68" s="3" t="str">
        <f>VLOOKUP(J68,J$72:K$115,2,TRUE)</f>
        <v>　</v>
      </c>
      <c r="L68" s="5"/>
      <c r="M68" s="3"/>
      <c r="N68" s="3"/>
      <c r="O68" s="3"/>
      <c r="P68" s="3"/>
      <c r="Q68" s="3" t="str">
        <f>VLOOKUP(P68,P$72:Q$115,2,TRUE)</f>
        <v> </v>
      </c>
      <c r="R68" s="3"/>
      <c r="S68" s="3"/>
      <c r="T68" s="3"/>
      <c r="U68" s="3"/>
      <c r="V68" s="3"/>
      <c r="W68" s="3"/>
      <c r="X68" s="3"/>
      <c r="Y68" s="3"/>
    </row>
    <row r="69" spans="1:25" ht="15" thickBot="1">
      <c r="A69" s="40"/>
      <c r="B69" s="3"/>
      <c r="C69" s="149"/>
      <c r="D69" s="3"/>
      <c r="E69" s="10" t="str">
        <f>VLOOKUP(D69,D$72:E$115,2,TRUE)</f>
        <v>　</v>
      </c>
      <c r="F69" s="3"/>
      <c r="G69" s="3" t="str">
        <f>VLOOKUP(F69,F$72:G$115,2,TRUE)</f>
        <v>　</v>
      </c>
      <c r="H69" s="3"/>
      <c r="I69" s="3" t="str">
        <f>VLOOKUP(H69,H$72:I$115,2,TRUE)</f>
        <v>　</v>
      </c>
      <c r="J69" s="3"/>
      <c r="K69" s="3" t="str">
        <f>VLOOKUP(J69,J$72:K$115,2,TRUE)</f>
        <v>　</v>
      </c>
      <c r="L69" s="5"/>
      <c r="M69" s="3"/>
      <c r="N69" s="3"/>
      <c r="O69" s="3"/>
      <c r="P69" s="3"/>
      <c r="Q69" s="3" t="str">
        <f>VLOOKUP(P69,P$72:Q$115,2,TRUE)</f>
        <v> </v>
      </c>
      <c r="R69" s="3"/>
      <c r="S69" s="3"/>
      <c r="T69" s="3"/>
      <c r="U69" s="3"/>
      <c r="V69" s="3"/>
      <c r="W69" s="3"/>
      <c r="X69" s="3"/>
      <c r="Y69" s="3"/>
    </row>
    <row r="70" spans="1:25" ht="15" thickBot="1">
      <c r="A70" s="30"/>
      <c r="B70" s="3"/>
      <c r="C70" s="149"/>
      <c r="D70" s="41"/>
      <c r="E70" s="40" t="str">
        <f>VLOOKUP(D70,D$72:E$115,2,TRUE)</f>
        <v>　</v>
      </c>
      <c r="F70" s="41"/>
      <c r="G70" s="41" t="str">
        <f>VLOOKUP(F70,F$72:G$115,2,TRUE)</f>
        <v>　</v>
      </c>
      <c r="H70" s="41"/>
      <c r="I70" s="41" t="str">
        <f>VLOOKUP(H70,H$72:I$115,2,TRUE)</f>
        <v>　</v>
      </c>
      <c r="J70" s="41"/>
      <c r="K70" s="41" t="str">
        <f>VLOOKUP(J70,J$72:K$115,2,TRUE)</f>
        <v>　</v>
      </c>
      <c r="L70" s="42"/>
      <c r="M70" s="41"/>
      <c r="N70" s="41"/>
      <c r="O70" s="41"/>
      <c r="P70" s="41"/>
      <c r="Q70" s="41" t="str">
        <f>VLOOKUP(P70,P$72:Q$115,2,TRUE)</f>
        <v> </v>
      </c>
      <c r="R70" s="41"/>
      <c r="S70" s="41"/>
      <c r="T70" s="41"/>
      <c r="U70" s="41"/>
      <c r="V70" s="41"/>
      <c r="W70" s="41"/>
      <c r="X70" s="3"/>
      <c r="Y70" s="31"/>
    </row>
    <row r="71" spans="1:25" ht="14.25">
      <c r="A71" s="30"/>
      <c r="B71" s="41"/>
      <c r="C71" s="149"/>
      <c r="D71" s="31"/>
      <c r="E71" s="30" t="str">
        <f>VLOOKUP(D71,D$72:E$115,2,TRUE)</f>
        <v>　</v>
      </c>
      <c r="F71" s="31"/>
      <c r="G71" s="31" t="str">
        <f>VLOOKUP(F71,F$72:G$115,2,TRUE)</f>
        <v>　</v>
      </c>
      <c r="H71" s="31"/>
      <c r="I71" s="31" t="str">
        <f>VLOOKUP(H71,H$72:I$115,2,TRUE)</f>
        <v>　</v>
      </c>
      <c r="J71" s="31"/>
      <c r="K71" s="31" t="str">
        <f>VLOOKUP(J71,J$72:K$115,2,TRUE)</f>
        <v>　</v>
      </c>
      <c r="L71" s="43"/>
      <c r="M71" s="31"/>
      <c r="N71" s="31"/>
      <c r="O71" s="31"/>
      <c r="P71" s="31"/>
      <c r="Q71" s="31" t="str">
        <f>VLOOKUP(P71,P$72:Q$115,2,TRUE)</f>
        <v> </v>
      </c>
      <c r="R71" s="31"/>
      <c r="S71" s="31"/>
      <c r="T71" s="31"/>
      <c r="U71" s="31"/>
      <c r="V71" s="31"/>
      <c r="W71" s="31"/>
      <c r="X71" s="31"/>
      <c r="Y71" s="31"/>
    </row>
    <row r="72" spans="1:25" ht="13.5">
      <c r="A72" s="31">
        <v>1</v>
      </c>
      <c r="B72" s="31"/>
      <c r="C72" s="3" t="str">
        <f aca="true" t="shared" si="5" ref="C72:C79">VLOOKUP(B60,B$73:C$115,2,TRUE)</f>
        <v>成年</v>
      </c>
      <c r="D72" s="31">
        <v>0</v>
      </c>
      <c r="E72" s="30" t="s">
        <v>10</v>
      </c>
      <c r="F72" s="31">
        <v>0</v>
      </c>
      <c r="G72" s="31" t="s">
        <v>10</v>
      </c>
      <c r="H72" s="31">
        <v>0</v>
      </c>
      <c r="I72" s="31" t="s">
        <v>10</v>
      </c>
      <c r="J72" s="31">
        <v>0</v>
      </c>
      <c r="K72" s="31" t="s">
        <v>10</v>
      </c>
      <c r="L72" s="31" t="s">
        <v>11</v>
      </c>
      <c r="M72" s="31">
        <v>0</v>
      </c>
      <c r="N72" s="31" t="s">
        <v>12</v>
      </c>
      <c r="O72" s="31">
        <v>0</v>
      </c>
      <c r="P72" s="31">
        <v>0</v>
      </c>
      <c r="Q72" s="31" t="s">
        <v>12</v>
      </c>
      <c r="R72" s="31" t="s">
        <v>12</v>
      </c>
      <c r="S72" s="31"/>
      <c r="T72" s="31"/>
      <c r="U72" s="31"/>
      <c r="V72" s="31"/>
      <c r="W72" s="31"/>
      <c r="X72" s="31"/>
      <c r="Y72" s="31"/>
    </row>
    <row r="73" spans="1:25" ht="17.25">
      <c r="A73" s="31">
        <v>2</v>
      </c>
      <c r="B73" s="31">
        <v>0</v>
      </c>
      <c r="C73" s="3" t="str">
        <f t="shared" si="5"/>
        <v>成年</v>
      </c>
      <c r="D73" s="31">
        <v>1</v>
      </c>
      <c r="E73" s="30" t="s">
        <v>13</v>
      </c>
      <c r="F73" s="31">
        <v>1</v>
      </c>
      <c r="G73" s="32" t="s">
        <v>14</v>
      </c>
      <c r="H73" s="31">
        <v>1</v>
      </c>
      <c r="I73" s="31" t="s">
        <v>15</v>
      </c>
      <c r="J73" s="31">
        <v>1</v>
      </c>
      <c r="K73" s="34" t="s">
        <v>16</v>
      </c>
      <c r="L73" s="31" t="s">
        <v>17</v>
      </c>
      <c r="M73" s="31">
        <v>1</v>
      </c>
      <c r="N73" s="31" t="s">
        <v>18</v>
      </c>
      <c r="O73" s="31">
        <v>1</v>
      </c>
      <c r="P73" s="31">
        <v>1</v>
      </c>
      <c r="Q73" s="31" t="s">
        <v>19</v>
      </c>
      <c r="R73" s="44" t="s">
        <v>20</v>
      </c>
      <c r="S73" s="45">
        <v>0.010416666666666666</v>
      </c>
      <c r="T73" s="45"/>
      <c r="U73" s="45"/>
      <c r="V73" s="31"/>
      <c r="W73" s="31"/>
      <c r="X73" s="31"/>
      <c r="Y73" s="31"/>
    </row>
    <row r="74" spans="1:25" ht="17.25">
      <c r="A74" s="31">
        <v>3</v>
      </c>
      <c r="B74" s="31">
        <v>1</v>
      </c>
      <c r="C74" s="3" t="str">
        <f t="shared" si="5"/>
        <v>成年</v>
      </c>
      <c r="D74" s="31">
        <v>2</v>
      </c>
      <c r="E74" s="30" t="s">
        <v>86</v>
      </c>
      <c r="F74" s="31">
        <v>2</v>
      </c>
      <c r="G74" s="32" t="s">
        <v>22</v>
      </c>
      <c r="H74" s="31">
        <v>2</v>
      </c>
      <c r="I74" s="33" t="s">
        <v>23</v>
      </c>
      <c r="J74" s="31">
        <v>2</v>
      </c>
      <c r="K74" s="31" t="s">
        <v>24</v>
      </c>
      <c r="L74" s="34" t="s">
        <v>25</v>
      </c>
      <c r="M74" s="31">
        <v>2</v>
      </c>
      <c r="N74" s="31"/>
      <c r="O74" s="31">
        <v>2</v>
      </c>
      <c r="P74" s="31">
        <v>2</v>
      </c>
      <c r="Q74" s="31" t="s">
        <v>26</v>
      </c>
      <c r="R74" s="44" t="s">
        <v>5</v>
      </c>
      <c r="S74" s="45">
        <v>0.013888888888888888</v>
      </c>
      <c r="T74" s="45"/>
      <c r="U74" s="45"/>
      <c r="V74" s="31"/>
      <c r="W74" s="31"/>
      <c r="X74" s="31"/>
      <c r="Y74" s="31"/>
    </row>
    <row r="75" spans="1:25" ht="17.25">
      <c r="A75" s="31">
        <v>4</v>
      </c>
      <c r="B75" s="31">
        <v>2</v>
      </c>
      <c r="C75" s="3" t="str">
        <f t="shared" si="5"/>
        <v>成年</v>
      </c>
      <c r="D75" s="31">
        <v>3</v>
      </c>
      <c r="E75" s="30" t="s">
        <v>27</v>
      </c>
      <c r="F75" s="31">
        <v>3</v>
      </c>
      <c r="G75" s="32" t="s">
        <v>28</v>
      </c>
      <c r="H75" s="31">
        <v>3</v>
      </c>
      <c r="I75" s="31" t="s">
        <v>29</v>
      </c>
      <c r="J75" s="31">
        <v>3</v>
      </c>
      <c r="K75" s="34" t="s">
        <v>30</v>
      </c>
      <c r="L75" s="34" t="s">
        <v>31</v>
      </c>
      <c r="M75" s="31">
        <v>3</v>
      </c>
      <c r="N75" s="31"/>
      <c r="O75" s="31">
        <v>3</v>
      </c>
      <c r="P75" s="31">
        <v>3</v>
      </c>
      <c r="Q75" s="31"/>
      <c r="R75" s="44" t="s">
        <v>32</v>
      </c>
      <c r="S75" s="45">
        <v>0.017361111111111112</v>
      </c>
      <c r="T75" s="45"/>
      <c r="U75" s="45"/>
      <c r="V75" s="31"/>
      <c r="W75" s="31"/>
      <c r="X75" s="31"/>
      <c r="Y75" s="31"/>
    </row>
    <row r="76" spans="1:25" ht="17.25">
      <c r="A76" s="31">
        <v>5</v>
      </c>
      <c r="B76" s="31">
        <v>3</v>
      </c>
      <c r="C76" s="3" t="str">
        <f t="shared" si="5"/>
        <v>成年</v>
      </c>
      <c r="D76" s="31">
        <v>4</v>
      </c>
      <c r="E76" s="30" t="s">
        <v>33</v>
      </c>
      <c r="F76" s="31">
        <v>4</v>
      </c>
      <c r="G76" s="32" t="s">
        <v>34</v>
      </c>
      <c r="H76" s="31">
        <v>4</v>
      </c>
      <c r="I76" s="31" t="s">
        <v>35</v>
      </c>
      <c r="J76" s="31">
        <v>4</v>
      </c>
      <c r="K76" s="31" t="s">
        <v>36</v>
      </c>
      <c r="L76" s="34" t="s">
        <v>37</v>
      </c>
      <c r="M76" s="31">
        <v>4</v>
      </c>
      <c r="N76" s="31"/>
      <c r="O76" s="31">
        <v>4</v>
      </c>
      <c r="P76" s="31">
        <v>4</v>
      </c>
      <c r="Q76" s="31"/>
      <c r="R76" s="44" t="s">
        <v>38</v>
      </c>
      <c r="S76" s="45">
        <v>0.020833333333333332</v>
      </c>
      <c r="T76" s="31"/>
      <c r="U76" s="31"/>
      <c r="V76" s="31"/>
      <c r="W76" s="31"/>
      <c r="X76" s="31"/>
      <c r="Y76" s="31"/>
    </row>
    <row r="77" spans="1:25" ht="17.25">
      <c r="A77" s="31">
        <v>6</v>
      </c>
      <c r="B77" s="31">
        <v>4</v>
      </c>
      <c r="C77" s="3" t="str">
        <f t="shared" si="5"/>
        <v>成年</v>
      </c>
      <c r="D77" s="31">
        <v>5</v>
      </c>
      <c r="E77" s="30" t="s">
        <v>40</v>
      </c>
      <c r="F77" s="31">
        <v>5</v>
      </c>
      <c r="G77" s="32" t="s">
        <v>41</v>
      </c>
      <c r="H77" s="31">
        <v>5</v>
      </c>
      <c r="I77" s="31"/>
      <c r="J77" s="31">
        <v>5</v>
      </c>
      <c r="K77" s="46" t="s">
        <v>6</v>
      </c>
      <c r="L77" s="34" t="s">
        <v>42</v>
      </c>
      <c r="M77" s="31">
        <v>5</v>
      </c>
      <c r="N77" s="31"/>
      <c r="O77" s="31">
        <v>5</v>
      </c>
      <c r="P77" s="31">
        <v>5</v>
      </c>
      <c r="Q77" s="31"/>
      <c r="R77" s="44" t="s">
        <v>43</v>
      </c>
      <c r="S77" s="45">
        <v>0.027777777777777776</v>
      </c>
      <c r="T77" s="31"/>
      <c r="U77" s="31"/>
      <c r="V77" s="31"/>
      <c r="W77" s="31"/>
      <c r="X77" s="31"/>
      <c r="Y77" s="31"/>
    </row>
    <row r="78" spans="1:25" ht="17.25">
      <c r="A78" s="31">
        <v>7</v>
      </c>
      <c r="B78" s="31">
        <v>5</v>
      </c>
      <c r="C78" s="3" t="str">
        <f t="shared" si="5"/>
        <v>成年</v>
      </c>
      <c r="D78" s="31">
        <v>6</v>
      </c>
      <c r="E78" s="30" t="s">
        <v>45</v>
      </c>
      <c r="F78" s="31">
        <v>6</v>
      </c>
      <c r="G78" s="32" t="s">
        <v>46</v>
      </c>
      <c r="H78" s="31">
        <v>6</v>
      </c>
      <c r="I78" s="31"/>
      <c r="J78" s="31">
        <v>6</v>
      </c>
      <c r="K78" s="46" t="s">
        <v>7</v>
      </c>
      <c r="L78" s="34" t="s">
        <v>47</v>
      </c>
      <c r="M78" s="31">
        <v>6</v>
      </c>
      <c r="N78" s="31"/>
      <c r="O78" s="31">
        <v>6</v>
      </c>
      <c r="P78" s="31">
        <v>6</v>
      </c>
      <c r="Q78" s="31"/>
      <c r="R78" s="44" t="s">
        <v>48</v>
      </c>
      <c r="S78" s="45">
        <v>0.034722222222222224</v>
      </c>
      <c r="T78" s="31"/>
      <c r="U78" s="31"/>
      <c r="V78" s="31"/>
      <c r="W78" s="31"/>
      <c r="X78" s="31"/>
      <c r="Y78" s="31"/>
    </row>
    <row r="79" spans="1:25" ht="17.25">
      <c r="A79" s="31">
        <v>8</v>
      </c>
      <c r="B79" s="31">
        <v>6</v>
      </c>
      <c r="C79" s="3" t="str">
        <f t="shared" si="5"/>
        <v>成年</v>
      </c>
      <c r="D79" s="31">
        <v>7</v>
      </c>
      <c r="E79" s="30" t="s">
        <v>49</v>
      </c>
      <c r="F79" s="31">
        <v>7</v>
      </c>
      <c r="G79" s="32" t="s">
        <v>50</v>
      </c>
      <c r="H79" s="31">
        <v>7</v>
      </c>
      <c r="I79" s="31"/>
      <c r="J79" s="31">
        <v>7</v>
      </c>
      <c r="K79" s="31"/>
      <c r="L79" s="34" t="s">
        <v>51</v>
      </c>
      <c r="M79" s="31">
        <v>7</v>
      </c>
      <c r="N79" s="31"/>
      <c r="O79" s="31">
        <v>7</v>
      </c>
      <c r="P79" s="31">
        <v>7</v>
      </c>
      <c r="Q79" s="31"/>
      <c r="R79" s="44" t="s">
        <v>52</v>
      </c>
      <c r="S79" s="45">
        <v>0.041666666666666664</v>
      </c>
      <c r="T79" s="31"/>
      <c r="U79" s="31"/>
      <c r="V79" s="31"/>
      <c r="W79" s="31"/>
      <c r="X79" s="31"/>
      <c r="Y79" s="31"/>
    </row>
    <row r="80" spans="1:25" ht="17.25">
      <c r="A80" s="31">
        <v>9</v>
      </c>
      <c r="B80" s="31">
        <v>7</v>
      </c>
      <c r="C80" s="3"/>
      <c r="D80" s="31">
        <v>8</v>
      </c>
      <c r="E80" s="30" t="s">
        <v>54</v>
      </c>
      <c r="F80" s="31">
        <v>8</v>
      </c>
      <c r="G80" s="32" t="s">
        <v>55</v>
      </c>
      <c r="H80" s="31">
        <v>8</v>
      </c>
      <c r="I80" s="31"/>
      <c r="J80" s="31">
        <v>8</v>
      </c>
      <c r="K80" s="31"/>
      <c r="L80" s="34" t="s">
        <v>56</v>
      </c>
      <c r="M80" s="31">
        <v>8</v>
      </c>
      <c r="N80" s="31"/>
      <c r="O80" s="31">
        <v>8</v>
      </c>
      <c r="P80" s="31">
        <v>8</v>
      </c>
      <c r="Q80" s="31"/>
      <c r="R80" s="44"/>
      <c r="S80" s="45">
        <v>0.04861111111111111</v>
      </c>
      <c r="T80" s="31"/>
      <c r="U80" s="31"/>
      <c r="V80" s="31"/>
      <c r="W80" s="31"/>
      <c r="X80" s="31"/>
      <c r="Y80" s="31"/>
    </row>
    <row r="81" spans="1:25" ht="17.25">
      <c r="A81" s="31">
        <v>10</v>
      </c>
      <c r="B81" s="31">
        <v>8</v>
      </c>
      <c r="C81" s="3" t="str">
        <f>VLOOKUP(B69,B$73:C$115,2,TRUE)</f>
        <v>成年</v>
      </c>
      <c r="D81" s="31">
        <v>9</v>
      </c>
      <c r="E81" s="30" t="s">
        <v>58</v>
      </c>
      <c r="F81" s="31">
        <v>9</v>
      </c>
      <c r="G81" s="36" t="s">
        <v>59</v>
      </c>
      <c r="H81" s="31">
        <v>9</v>
      </c>
      <c r="I81" s="31"/>
      <c r="J81" s="31">
        <v>9</v>
      </c>
      <c r="K81" s="31"/>
      <c r="L81" s="34" t="s">
        <v>60</v>
      </c>
      <c r="M81" s="31">
        <v>9</v>
      </c>
      <c r="N81" s="31"/>
      <c r="O81" s="31">
        <v>9</v>
      </c>
      <c r="P81" s="31">
        <v>9</v>
      </c>
      <c r="Q81" s="31"/>
      <c r="R81" s="44"/>
      <c r="S81" s="45">
        <v>0.05555555555555555</v>
      </c>
      <c r="T81" s="31"/>
      <c r="U81" s="31"/>
      <c r="V81" s="31"/>
      <c r="W81" s="31"/>
      <c r="X81" s="31"/>
      <c r="Y81" s="31"/>
    </row>
    <row r="82" spans="1:25" ht="18" thickBot="1">
      <c r="A82" s="31">
        <v>11</v>
      </c>
      <c r="B82" s="31">
        <v>9</v>
      </c>
      <c r="C82" s="3" t="str">
        <f>VLOOKUP(B70,B$73:C$115,2,TRUE)</f>
        <v>成年</v>
      </c>
      <c r="D82" s="31">
        <v>10</v>
      </c>
      <c r="E82" s="30" t="s">
        <v>61</v>
      </c>
      <c r="F82" s="31">
        <v>10</v>
      </c>
      <c r="G82" s="32" t="s">
        <v>62</v>
      </c>
      <c r="H82" s="31">
        <v>10</v>
      </c>
      <c r="I82" s="31"/>
      <c r="J82" s="31">
        <v>10</v>
      </c>
      <c r="K82" s="31"/>
      <c r="L82" s="46" t="s">
        <v>6</v>
      </c>
      <c r="M82" s="31">
        <v>10</v>
      </c>
      <c r="N82" s="31"/>
      <c r="O82" s="31">
        <v>10</v>
      </c>
      <c r="P82" s="31">
        <v>10</v>
      </c>
      <c r="Q82" s="31"/>
      <c r="R82" s="44"/>
      <c r="S82" s="45">
        <v>0.0625</v>
      </c>
      <c r="T82" s="31"/>
      <c r="U82" s="31"/>
      <c r="V82" s="31"/>
      <c r="W82" s="31"/>
      <c r="X82" s="31"/>
      <c r="Y82" s="31"/>
    </row>
    <row r="83" spans="1:25" ht="17.25">
      <c r="A83" s="31">
        <v>12</v>
      </c>
      <c r="B83" s="31">
        <v>10</v>
      </c>
      <c r="C83" s="41" t="str">
        <f>VLOOKUP(B71,B$73:C$115,2,TRUE)</f>
        <v>成年</v>
      </c>
      <c r="D83" s="31">
        <v>11</v>
      </c>
      <c r="E83" s="30" t="s">
        <v>21</v>
      </c>
      <c r="F83" s="31">
        <v>11</v>
      </c>
      <c r="G83" s="32" t="s">
        <v>63</v>
      </c>
      <c r="H83" s="31"/>
      <c r="I83" s="31"/>
      <c r="J83" s="31"/>
      <c r="K83" s="31"/>
      <c r="L83" s="46" t="s">
        <v>7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3.5">
      <c r="A84" s="31">
        <v>13</v>
      </c>
      <c r="B84" s="31">
        <v>11</v>
      </c>
      <c r="C84" s="31" t="str">
        <f>VLOOKUP(B72,B$73:C$115,2,TRUE)</f>
        <v>成年</v>
      </c>
      <c r="D84" s="31">
        <v>12</v>
      </c>
      <c r="E84" s="30" t="s">
        <v>13</v>
      </c>
      <c r="F84" s="31">
        <v>12</v>
      </c>
      <c r="G84" s="38" t="s">
        <v>64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3.5">
      <c r="A85" s="31">
        <v>14</v>
      </c>
      <c r="B85" s="31">
        <v>12</v>
      </c>
      <c r="C85" s="31" t="s">
        <v>10</v>
      </c>
      <c r="D85" s="31"/>
      <c r="E85" s="30"/>
      <c r="F85" s="31">
        <v>13</v>
      </c>
      <c r="G85" s="39" t="s">
        <v>65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3.5">
      <c r="A86" s="31">
        <v>15</v>
      </c>
      <c r="B86" s="31"/>
      <c r="C86" s="37" t="s">
        <v>80</v>
      </c>
      <c r="D86" s="31"/>
      <c r="E86" s="30"/>
      <c r="F86" s="31">
        <v>14</v>
      </c>
      <c r="G86" s="36" t="s">
        <v>66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3.5">
      <c r="A87" s="31">
        <v>16</v>
      </c>
      <c r="B87" s="31"/>
      <c r="C87" s="37" t="s">
        <v>84</v>
      </c>
      <c r="D87" s="31"/>
      <c r="E87" s="30"/>
      <c r="F87" s="31">
        <v>15</v>
      </c>
      <c r="G87" s="36" t="s">
        <v>67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3.5">
      <c r="A88" s="31">
        <v>17</v>
      </c>
      <c r="B88" s="31"/>
      <c r="C88" s="37" t="s">
        <v>85</v>
      </c>
      <c r="D88" s="31"/>
      <c r="E88" s="30"/>
      <c r="F88" s="31">
        <v>16</v>
      </c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3.5">
      <c r="A89" s="31">
        <v>18</v>
      </c>
      <c r="B89" s="31"/>
      <c r="C89" s="37" t="s">
        <v>87</v>
      </c>
      <c r="D89" s="31"/>
      <c r="E89" s="30"/>
      <c r="F89" s="31">
        <v>17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3.5">
      <c r="A90" s="31">
        <v>19</v>
      </c>
      <c r="B90" s="31"/>
      <c r="C90" s="35" t="s">
        <v>39</v>
      </c>
      <c r="D90" s="31"/>
      <c r="E90" s="30"/>
      <c r="F90" s="31">
        <v>18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3.5">
      <c r="A91" s="31">
        <v>20</v>
      </c>
      <c r="B91" s="31"/>
      <c r="C91" s="31" t="s">
        <v>44</v>
      </c>
      <c r="D91" s="31"/>
      <c r="E91" s="30"/>
      <c r="F91" s="31">
        <v>19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3.5">
      <c r="A92" s="31">
        <v>21</v>
      </c>
      <c r="B92" s="31"/>
      <c r="C92" s="31" t="s">
        <v>75</v>
      </c>
      <c r="D92" s="31"/>
      <c r="E92" s="30"/>
      <c r="F92" s="31">
        <v>20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3.5">
      <c r="A93" s="31">
        <v>22</v>
      </c>
      <c r="B93" s="31"/>
      <c r="C93" s="31" t="s">
        <v>53</v>
      </c>
      <c r="D93" s="31"/>
      <c r="E93" s="30"/>
      <c r="F93" s="31">
        <v>21</v>
      </c>
      <c r="G93" s="31" t="s">
        <v>68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>
      <c r="A94" s="31">
        <v>23</v>
      </c>
      <c r="B94" s="31"/>
      <c r="C94" s="31" t="s">
        <v>57</v>
      </c>
      <c r="D94" s="31"/>
      <c r="E94" s="30"/>
      <c r="F94" s="31">
        <v>22</v>
      </c>
      <c r="G94" s="31" t="s">
        <v>69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3.5">
      <c r="A95" s="31">
        <v>24</v>
      </c>
      <c r="B95" s="31"/>
      <c r="C95" s="37" t="s">
        <v>80</v>
      </c>
      <c r="D95" s="31"/>
      <c r="E95" s="30"/>
      <c r="F95" s="31">
        <v>23</v>
      </c>
      <c r="G95" s="31" t="s">
        <v>70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3.5">
      <c r="A96" s="31">
        <v>25</v>
      </c>
      <c r="B96" s="31"/>
      <c r="C96" s="37" t="s">
        <v>81</v>
      </c>
      <c r="D96" s="31"/>
      <c r="E96" s="30"/>
      <c r="F96" s="31">
        <v>24</v>
      </c>
      <c r="G96" s="34" t="s">
        <v>71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3.5">
      <c r="A97" s="31">
        <v>26</v>
      </c>
      <c r="B97" s="31"/>
      <c r="C97" s="52" t="s">
        <v>82</v>
      </c>
      <c r="D97" s="31"/>
      <c r="E97" s="30"/>
      <c r="F97" s="31">
        <v>25</v>
      </c>
      <c r="G97" s="31" t="s">
        <v>72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3.5">
      <c r="A98" s="31">
        <v>27</v>
      </c>
      <c r="B98" s="31"/>
      <c r="C98" s="31"/>
      <c r="D98" s="31"/>
      <c r="E98" s="30"/>
      <c r="F98" s="31">
        <v>26</v>
      </c>
      <c r="G98" s="35" t="s">
        <v>76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3.5">
      <c r="A99" s="31">
        <v>28</v>
      </c>
      <c r="B99" s="31"/>
      <c r="C99" s="31"/>
      <c r="D99" s="31"/>
      <c r="E99" s="30"/>
      <c r="F99" s="31">
        <v>27</v>
      </c>
      <c r="G99" s="31" t="s">
        <v>73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3.5">
      <c r="A100" s="31">
        <v>29</v>
      </c>
      <c r="B100" s="31"/>
      <c r="C100" s="31"/>
      <c r="D100" s="31"/>
      <c r="E100" s="30"/>
      <c r="F100" s="31">
        <v>28</v>
      </c>
      <c r="G100" s="31" t="s">
        <v>74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3.5">
      <c r="A101" s="31"/>
      <c r="B101" s="31"/>
      <c r="C101" s="31"/>
      <c r="D101" s="31"/>
      <c r="E101" s="30"/>
      <c r="F101" s="31">
        <v>29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3.5">
      <c r="A102" s="31"/>
      <c r="B102" s="31"/>
      <c r="C102" s="31"/>
      <c r="D102" s="31"/>
      <c r="E102" s="30"/>
      <c r="F102" s="31">
        <v>30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3.5">
      <c r="A103" s="47"/>
      <c r="B103" s="31"/>
      <c r="C103" s="31"/>
      <c r="D103" s="31"/>
      <c r="E103" s="30"/>
      <c r="F103" s="31">
        <v>31</v>
      </c>
      <c r="G103" s="31" t="s">
        <v>77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3.5">
      <c r="A104" s="47"/>
      <c r="B104" s="31"/>
      <c r="C104" s="31"/>
      <c r="D104" s="31"/>
      <c r="E104" s="30"/>
      <c r="F104" s="31">
        <v>32</v>
      </c>
      <c r="G104" s="31" t="s">
        <v>78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3.5">
      <c r="A105" s="47"/>
      <c r="B105" s="31"/>
      <c r="C105" s="31"/>
      <c r="D105" s="31"/>
      <c r="E105" s="30"/>
      <c r="F105" s="31">
        <v>33</v>
      </c>
      <c r="G105" s="31" t="s">
        <v>79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3.5">
      <c r="A106" s="47"/>
      <c r="B106" s="31"/>
      <c r="C106" s="31"/>
      <c r="D106" s="31"/>
      <c r="E106" s="30"/>
      <c r="F106" s="31">
        <v>34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3.5">
      <c r="A107" s="47"/>
      <c r="B107" s="31"/>
      <c r="C107" s="31"/>
      <c r="D107" s="31"/>
      <c r="E107" s="30"/>
      <c r="F107" s="31">
        <v>35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3.5">
      <c r="A108" s="47"/>
      <c r="B108" s="31"/>
      <c r="C108" s="31"/>
      <c r="D108" s="31"/>
      <c r="E108" s="30"/>
      <c r="F108" s="31">
        <v>36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3.5">
      <c r="A109" s="47"/>
      <c r="B109" s="31"/>
      <c r="C109" s="31"/>
      <c r="D109" s="31"/>
      <c r="E109" s="30"/>
      <c r="F109" s="31">
        <v>37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3.5">
      <c r="A110" s="47"/>
      <c r="B110" s="31"/>
      <c r="C110" s="31"/>
      <c r="D110" s="31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3.5">
      <c r="A111" s="47"/>
      <c r="B111" s="31"/>
      <c r="C111" s="31"/>
      <c r="D111" s="31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3.5">
      <c r="A112" s="30"/>
      <c r="B112" s="31"/>
      <c r="C112" s="31"/>
      <c r="D112" s="31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3.5">
      <c r="A113" s="30"/>
      <c r="B113" s="31"/>
      <c r="C113" s="31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4.25" thickBot="1">
      <c r="A114" s="48"/>
      <c r="B114" s="31"/>
      <c r="C114" s="31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4.25" thickBot="1">
      <c r="A115" s="50"/>
      <c r="B115" s="31"/>
      <c r="C115" s="31"/>
      <c r="D115" s="49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31"/>
      <c r="Y115" s="225"/>
    </row>
    <row r="116" ht="13.5">
      <c r="C116" s="31"/>
    </row>
    <row r="117" ht="14.25" thickBot="1">
      <c r="C117" s="49"/>
    </row>
    <row r="118" ht="13.5">
      <c r="C118" s="29"/>
    </row>
  </sheetData>
  <sheetProtection/>
  <mergeCells count="2">
    <mergeCell ref="G3:K3"/>
    <mergeCell ref="L43:O43"/>
  </mergeCells>
  <printOptions/>
  <pageMargins left="0.9055118110236221" right="0.7086614173228347" top="0.3937007874015748" bottom="0.35433070866141736" header="0.31496062992125984" footer="0.31496062992125984"/>
  <pageSetup horizontalDpi="300" verticalDpi="300" orientation="portrait" paperSize="9" scale="79" r:id="rId1"/>
  <headerFooter alignWithMargins="0">
    <oddHeader>&amp;R&amp;12
　&amp;11
</oddHeader>
  </headerFooter>
  <rowBreaks count="1" manualBreakCount="1">
    <brk id="5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中学通信</dc:title>
  <dc:subject/>
  <dc:creator>外山　幸男</dc:creator>
  <cp:keywords/>
  <dc:description/>
  <cp:lastModifiedBy>USER</cp:lastModifiedBy>
  <cp:lastPrinted>2017-06-21T08:58:55Z</cp:lastPrinted>
  <dcterms:created xsi:type="dcterms:W3CDTF">2000-03-29T09:26:18Z</dcterms:created>
  <dcterms:modified xsi:type="dcterms:W3CDTF">2017-06-21T08:59:54Z</dcterms:modified>
  <cp:category/>
  <cp:version/>
  <cp:contentType/>
  <cp:contentStatus/>
</cp:coreProperties>
</file>