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680" windowHeight="8085" activeTab="0"/>
  </bookViews>
  <sheets>
    <sheet name="データ作成シート" sheetId="1" r:id="rId1"/>
    <sheet name="大会申込一覧表" sheetId="2" r:id="rId2"/>
    <sheet name="個人個表まとめて印刷用" sheetId="3" r:id="rId3"/>
    <sheet name="個人個表未記入用紙" sheetId="4" r:id="rId4"/>
    <sheet name="リレー申込用紙" sheetId="5" state="hidden" r:id="rId5"/>
    <sheet name="個人個表" sheetId="6" state="hidden" r:id="rId6"/>
  </sheets>
  <externalReferences>
    <externalReference r:id="rId9"/>
    <externalReference r:id="rId10"/>
  </externalReferences>
  <definedNames>
    <definedName name="_xlnm.Print_Area" localSheetId="4">'リレー申込用紙'!$C$1:$Y$44</definedName>
    <definedName name="_xlnm.Print_Area" localSheetId="2">'個人個表まとめて印刷用'!$A$1:$CD$46</definedName>
    <definedName name="_xlnm.Print_Area" localSheetId="1">'大会申込一覧表'!$A$1:$L$213</definedName>
    <definedName name="学校名">#REF!</definedName>
    <definedName name="元の位置に戻る" localSheetId="2">#REF!</definedName>
    <definedName name="元の位置に戻る" localSheetId="3">#REF!</definedName>
    <definedName name="元の位置に戻る">#REF!</definedName>
    <definedName name="女子競技">OFFSET('[2]データ'!$F$2,0,0,COUNTA('[2]データ'!$F$2:$F$100),1)</definedName>
    <definedName name="女子種目">#REF!</definedName>
    <definedName name="男子競技">OFFSET('[2]データ'!$B$2,0,0,COUNTA('[2]データ'!$B$2:$B$100),1)</definedName>
    <definedName name="男子種目">#REF!</definedName>
    <definedName name="風向">'[1]個票'!$BE$3:$BE$4</definedName>
  </definedNames>
  <calcPr fullCalcOnLoad="1"/>
</workbook>
</file>

<file path=xl/sharedStrings.xml><?xml version="1.0" encoding="utf-8"?>
<sst xmlns="http://schemas.openxmlformats.org/spreadsheetml/2006/main" count="1052" uniqueCount="158">
  <si>
    <t>学年</t>
  </si>
  <si>
    <t>番号</t>
  </si>
  <si>
    <t>ﾅﾝﾊﾞｰ</t>
  </si>
  <si>
    <t>競技者氏名</t>
  </si>
  <si>
    <t>ﾌﾘｶﾞﾅ</t>
  </si>
  <si>
    <t>種別</t>
  </si>
  <si>
    <t>性別</t>
  </si>
  <si>
    <t>生年</t>
  </si>
  <si>
    <t>月日</t>
  </si>
  <si>
    <t>JAAF ID</t>
  </si>
  <si>
    <t>登録地区</t>
  </si>
  <si>
    <t>種目１</t>
  </si>
  <si>
    <t>ベスト記録</t>
  </si>
  <si>
    <t>ﾘﾚｰ
ﾁｰﾑ</t>
  </si>
  <si>
    <t>OP</t>
  </si>
  <si>
    <t>種目２</t>
  </si>
  <si>
    <t>種目３</t>
  </si>
  <si>
    <t>種目４</t>
  </si>
  <si>
    <t>種目５</t>
  </si>
  <si>
    <t>姓</t>
  </si>
  <si>
    <t>名</t>
  </si>
  <si>
    <t>ｾｲ</t>
  </si>
  <si>
    <t>ﾒｲ</t>
  </si>
  <si>
    <t>記録</t>
  </si>
  <si>
    <t>競技会</t>
  </si>
  <si>
    <t>データ</t>
  </si>
  <si>
    <t xml:space="preserve"> 大　会　申　込　一　覧　表 </t>
  </si>
  <si>
    <t>競技会名</t>
  </si>
  <si>
    <t>団体・チーム名</t>
  </si>
  <si>
    <t>団体・チーム（略称）</t>
  </si>
  <si>
    <t>所在地</t>
  </si>
  <si>
    <t>所属コード</t>
  </si>
  <si>
    <t>連絡先</t>
  </si>
  <si>
    <t>所属長名</t>
  </si>
  <si>
    <t>印</t>
  </si>
  <si>
    <t>責任者名</t>
  </si>
  <si>
    <t>番号</t>
  </si>
  <si>
    <t>ﾅﾝﾊﾞｰ</t>
  </si>
  <si>
    <t>ﾌﾘｶﾞﾅ</t>
  </si>
  <si>
    <t>学年</t>
  </si>
  <si>
    <t>種目４</t>
  </si>
  <si>
    <t>種目５</t>
  </si>
  <si>
    <t/>
  </si>
  <si>
    <t>男子種目一覧</t>
  </si>
  <si>
    <t>女子種目一覧</t>
  </si>
  <si>
    <t>合計種目数</t>
  </si>
  <si>
    <t>男子リレー種目一覧</t>
  </si>
  <si>
    <t>女子リレー種目一覧</t>
  </si>
  <si>
    <t>合計チーム数</t>
  </si>
  <si>
    <t>　</t>
  </si>
  <si>
    <t xml:space="preserve"> </t>
  </si>
  <si>
    <t>主催者で入力</t>
  </si>
  <si>
    <t>愛知県</t>
  </si>
  <si>
    <t>円</t>
  </si>
  <si>
    <t>個人種目　1種目</t>
  </si>
  <si>
    <t>リレー種目　１種目</t>
  </si>
  <si>
    <t>男子</t>
  </si>
  <si>
    <t>種目</t>
  </si>
  <si>
    <t>女子</t>
  </si>
  <si>
    <t>男子
リレー</t>
  </si>
  <si>
    <t>女子
リレー</t>
  </si>
  <si>
    <t>合計金額</t>
  </si>
  <si>
    <t>第62回全日本中学校通信陸上競技愛知県大会
第43回全日本中学校陸上競技選手権大会標準記録突破指定大会</t>
  </si>
  <si>
    <t>ナンバー</t>
  </si>
  <si>
    <t>氏名</t>
  </si>
  <si>
    <t>ﾌﾘｶﾞﾅ</t>
  </si>
  <si>
    <t>種　目</t>
  </si>
  <si>
    <t>出場資格条件</t>
  </si>
  <si>
    <t>１　標準記録突破</t>
  </si>
  <si>
    <t>２　各地区予選通過</t>
  </si>
  <si>
    <t>位</t>
  </si>
  <si>
    <t>順位</t>
  </si>
  <si>
    <t>生年月日</t>
  </si>
  <si>
    <t>所　属</t>
  </si>
  <si>
    <t>取得大会
出場資格</t>
  </si>
  <si>
    <t>大　会　名</t>
  </si>
  <si>
    <t>年・月・日</t>
  </si>
  <si>
    <t>記録</t>
  </si>
  <si>
    <t>場所</t>
  </si>
  <si>
    <t>本年度
最高記録</t>
  </si>
  <si>
    <t>※標準記録突破は公認大会・公認記録に限る</t>
  </si>
  <si>
    <t>(     .    )</t>
  </si>
  <si>
    <t>※参加資格・記録等記入不備の場合は、審査の対象としない。</t>
  </si>
  <si>
    <t>※申込締切日厳守</t>
  </si>
  <si>
    <t>１　標準記録突破
２　各地区予選通過</t>
  </si>
  <si>
    <t>_xD83D__xDC46_</t>
  </si>
  <si>
    <r>
      <t xml:space="preserve">ここにデータ作成シート番号を入力
すると名前が入ります。
</t>
    </r>
    <r>
      <rPr>
        <b/>
        <sz val="11"/>
        <color indexed="8"/>
        <rFont val="ＭＳ Ｐゴシック"/>
        <family val="3"/>
      </rPr>
      <t>単独印刷できます。</t>
    </r>
  </si>
  <si>
    <r>
      <t xml:space="preserve">上のボタンを押すと
</t>
    </r>
    <r>
      <rPr>
        <b/>
        <sz val="11"/>
        <color indexed="8"/>
        <rFont val="ＭＳ Ｐゴシック"/>
        <family val="3"/>
      </rPr>
      <t>連続印刷ができます。</t>
    </r>
    <r>
      <rPr>
        <sz val="11"/>
        <color theme="1"/>
        <rFont val="Calibri"/>
        <family val="3"/>
      </rPr>
      <t xml:space="preserve">
データ作成シートの番号を入力して
ください。
</t>
    </r>
    <r>
      <rPr>
        <b/>
        <sz val="11"/>
        <color indexed="10"/>
        <rFont val="ＭＳ Ｐゴシック"/>
        <family val="3"/>
      </rPr>
      <t>※連続印刷した場合は本年度最高記録・年月日・場所は手書きしてください。出場資格条件はどちらかに○を手書きしてください。</t>
    </r>
    <r>
      <rPr>
        <sz val="11"/>
        <color theme="1"/>
        <rFont val="Calibri"/>
        <family val="3"/>
      </rPr>
      <t xml:space="preserve">
</t>
    </r>
  </si>
  <si>
    <t>振込金額</t>
  </si>
  <si>
    <t>〒</t>
  </si>
  <si>
    <t>種  目</t>
  </si>
  <si>
    <t>順位等</t>
  </si>
  <si>
    <t>記録</t>
  </si>
  <si>
    <t>男子</t>
  </si>
  <si>
    <t>４×１００ｍR</t>
  </si>
  <si>
    <t>最高記録</t>
  </si>
  <si>
    <t>出場資格（リスト選択）</t>
  </si>
  <si>
    <t>所　　　　　　属</t>
  </si>
  <si>
    <t>資格取得大会</t>
  </si>
  <si>
    <t>ナンバー</t>
  </si>
  <si>
    <t>備考</t>
  </si>
  <si>
    <t>名　　　前</t>
  </si>
  <si>
    <t>ﾌ　ﾘ　ｶﾞ　ﾅ</t>
  </si>
  <si>
    <t>女子</t>
  </si>
  <si>
    <t>番号入力</t>
  </si>
  <si>
    <t>ﾌﾘｶﾞﾅ（半角）</t>
  </si>
  <si>
    <t>必要なし</t>
  </si>
  <si>
    <t xml:space="preserve"> </t>
  </si>
  <si>
    <t>プログラム購入</t>
  </si>
  <si>
    <t>部</t>
  </si>
  <si>
    <t>プログラム代</t>
  </si>
  <si>
    <t>参加料</t>
  </si>
  <si>
    <t>○○中</t>
  </si>
  <si>
    <t>愛知県立○○中学校</t>
  </si>
  <si>
    <t>A男子100m</t>
  </si>
  <si>
    <t>A男子200m</t>
  </si>
  <si>
    <t>A男子3000m</t>
  </si>
  <si>
    <t>A男子走高跳</t>
  </si>
  <si>
    <t>B男子100m</t>
  </si>
  <si>
    <t>B男子1500m</t>
  </si>
  <si>
    <t>B男子走幅跳</t>
  </si>
  <si>
    <t>C男子100m</t>
  </si>
  <si>
    <t>C男子1500m</t>
  </si>
  <si>
    <t>C男子走幅跳</t>
  </si>
  <si>
    <t>ABC共通男子ジャベリックスロー</t>
  </si>
  <si>
    <t>ABC共通オープン男子棒高跳</t>
  </si>
  <si>
    <t>BC共通オープン男子走高跳</t>
  </si>
  <si>
    <t>A女子100m</t>
  </si>
  <si>
    <t>A女子200m</t>
  </si>
  <si>
    <t>A女子3000m</t>
  </si>
  <si>
    <t>A女子走高跳</t>
  </si>
  <si>
    <t>B女子100m</t>
  </si>
  <si>
    <t>B女子1500m</t>
  </si>
  <si>
    <t>B女子走幅跳</t>
  </si>
  <si>
    <t>C女子100m</t>
  </si>
  <si>
    <t>C女子800m</t>
  </si>
  <si>
    <t>C女子走幅跳</t>
  </si>
  <si>
    <t>ABC共通女子ジャベリックスロー</t>
  </si>
  <si>
    <t>ABC共通女子オープン棒高跳</t>
  </si>
  <si>
    <t>BC共通女子オープン走高跳</t>
  </si>
  <si>
    <t xml:space="preserve"> </t>
  </si>
  <si>
    <r>
      <rPr>
        <b/>
        <sz val="28"/>
        <color indexed="10"/>
        <rFont val="ＭＳ Ｐゴシック"/>
        <family val="3"/>
      </rPr>
      <t>　⇧</t>
    </r>
    <r>
      <rPr>
        <b/>
        <sz val="12"/>
        <color indexed="10"/>
        <rFont val="ＭＳ Ｐゴシック"/>
        <family val="3"/>
      </rPr>
      <t xml:space="preserve">
※プログラム購入者は数量を入力してください。</t>
    </r>
  </si>
  <si>
    <t>第３７回愛知県ジュニアオリンピック陸上競技大会</t>
  </si>
  <si>
    <t>A男子110mYH</t>
  </si>
  <si>
    <t>A男子砲丸投</t>
  </si>
  <si>
    <t>B男子110mMH</t>
  </si>
  <si>
    <t>B男子砲丸投</t>
  </si>
  <si>
    <t>Cオープン男子100mH</t>
  </si>
  <si>
    <t>Cオープン男子砲丸投</t>
  </si>
  <si>
    <t>ABC共通男子円盤投</t>
  </si>
  <si>
    <t>A女子100mYH</t>
  </si>
  <si>
    <t>A女子砲丸投</t>
  </si>
  <si>
    <t>B女子100mH</t>
  </si>
  <si>
    <t>B女子砲丸投</t>
  </si>
  <si>
    <t>C女子オープン100mH</t>
  </si>
  <si>
    <t>C女子オープン砲丸投</t>
  </si>
  <si>
    <t>ABC共通女子円盤投</t>
  </si>
  <si>
    <t>ver.0810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</si>
</sst>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b/>
      <i/>
      <sz val="20"/>
      <name val="ＭＳ ゴシック"/>
      <family val="3"/>
    </font>
    <font>
      <sz val="10"/>
      <color indexed="9"/>
      <name val="ＭＳ ゴシック"/>
      <family val="3"/>
    </font>
    <font>
      <b/>
      <sz val="24"/>
      <name val="ＭＳ 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1"/>
      <color indexed="8"/>
      <name val="ＭＳ ゴシック"/>
      <family val="3"/>
    </font>
    <font>
      <b/>
      <sz val="12"/>
      <color indexed="10"/>
      <name val="ＭＳ Ｐゴシック"/>
      <family val="3"/>
    </font>
    <font>
      <b/>
      <sz val="2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i/>
      <sz val="20"/>
      <color indexed="10"/>
      <name val="ＭＳ 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36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10"/>
      <name val="ＭＳ ゴシック"/>
      <family val="3"/>
    </font>
    <font>
      <b/>
      <sz val="20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20"/>
      <color indexed="10"/>
      <name val="ＭＳ Ｐゴシック"/>
      <family val="3"/>
    </font>
    <font>
      <sz val="2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9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FF0000"/>
      <name val="Calibri"/>
      <family val="3"/>
    </font>
    <font>
      <b/>
      <i/>
      <sz val="20"/>
      <color rgb="FFFF0000"/>
      <name val="ＭＳ ゴシック"/>
      <family val="3"/>
    </font>
    <font>
      <b/>
      <sz val="12"/>
      <color rgb="FFFF0000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36"/>
      <color rgb="FFFF0000"/>
      <name val="Calibri"/>
      <family val="3"/>
    </font>
    <font>
      <b/>
      <sz val="20"/>
      <color rgb="FFFF0000"/>
      <name val="ＭＳ ゴシック"/>
      <family val="3"/>
    </font>
    <font>
      <sz val="18"/>
      <color theme="1"/>
      <name val="Calibri"/>
      <family val="3"/>
    </font>
    <font>
      <sz val="22"/>
      <color theme="1"/>
      <name val="Calibri"/>
      <family val="3"/>
    </font>
    <font>
      <b/>
      <sz val="18"/>
      <color theme="1"/>
      <name val="Calibri"/>
      <family val="3"/>
    </font>
    <font>
      <b/>
      <sz val="20"/>
      <color theme="1"/>
      <name val="Calibri"/>
      <family val="3"/>
    </font>
    <font>
      <sz val="7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sz val="22"/>
      <color rgb="FFFF0000"/>
      <name val="Calibri"/>
      <family val="3"/>
    </font>
    <font>
      <sz val="20"/>
      <color rgb="FFFF0000"/>
      <name val="Calibri"/>
      <family val="3"/>
    </font>
    <font>
      <b/>
      <sz val="16"/>
      <color rgb="FFFF00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>
        <color indexed="63"/>
      </right>
      <top style="hair"/>
      <bottom style="hair">
        <color indexed="10"/>
      </bottom>
    </border>
    <border>
      <left style="thin"/>
      <right style="medium"/>
      <top style="hair"/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 style="medium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 style="medium"/>
    </border>
    <border>
      <left style="thin"/>
      <right>
        <color indexed="63"/>
      </right>
      <top style="hair">
        <color indexed="10"/>
      </top>
      <bottom style="medium"/>
    </border>
    <border>
      <left style="thin"/>
      <right style="medium"/>
      <top style="hair">
        <color indexed="10"/>
      </top>
      <bottom style="medium"/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>
        <color indexed="10"/>
      </bottom>
    </border>
    <border>
      <left style="thin"/>
      <right/>
      <top>
        <color indexed="63"/>
      </top>
      <bottom style="hair">
        <color indexed="10"/>
      </bottom>
    </border>
    <border>
      <left style="thin"/>
      <right style="medium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thin"/>
    </border>
    <border>
      <left style="thin"/>
      <right>
        <color indexed="63"/>
      </right>
      <top style="hair">
        <color indexed="10"/>
      </top>
      <bottom style="thin"/>
    </border>
    <border>
      <left style="thin"/>
      <right style="medium"/>
      <top style="hair">
        <color indexed="10"/>
      </top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hair">
        <color indexed="10"/>
      </bottom>
    </border>
    <border>
      <left/>
      <right style="thin"/>
      <top style="thin"/>
      <bottom style="hair">
        <color indexed="10"/>
      </bottom>
    </border>
    <border>
      <left>
        <color indexed="63"/>
      </left>
      <right>
        <color indexed="63"/>
      </right>
      <top style="thin"/>
      <bottom style="hair">
        <color indexed="10"/>
      </bottom>
    </border>
    <border>
      <left style="thin"/>
      <right style="thin"/>
      <top style="thin"/>
      <bottom style="hair">
        <color indexed="10"/>
      </bottom>
    </border>
    <border>
      <left style="thin"/>
      <right/>
      <top style="thin"/>
      <bottom style="hair">
        <color indexed="10"/>
      </bottom>
    </border>
    <border>
      <left style="thin"/>
      <right style="medium"/>
      <top style="thin"/>
      <bottom style="hair">
        <color indexed="12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>
        <color indexed="10"/>
      </bottom>
    </border>
    <border>
      <left/>
      <right style="thin"/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medium"/>
      <top>
        <color indexed="63"/>
      </top>
      <bottom style="hair">
        <color indexed="12"/>
      </bottom>
    </border>
    <border>
      <left style="medium"/>
      <right style="thin"/>
      <top style="hair"/>
      <bottom style="hair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>
        <color indexed="10"/>
      </bottom>
    </border>
    <border>
      <left style="medium"/>
      <right style="thin"/>
      <top style="hair">
        <color indexed="10"/>
      </top>
      <bottom style="thin"/>
    </border>
    <border>
      <left/>
      <right style="thin"/>
      <top style="hair">
        <color indexed="10"/>
      </top>
      <bottom style="thin"/>
    </border>
    <border>
      <left>
        <color indexed="63"/>
      </left>
      <right>
        <color indexed="63"/>
      </right>
      <top style="hair">
        <color indexed="10"/>
      </top>
      <bottom style="thin"/>
    </border>
    <border>
      <left style="medium"/>
      <right style="thin"/>
      <top style="hair">
        <color indexed="10"/>
      </top>
      <bottom style="hair">
        <color indexed="10"/>
      </bottom>
    </border>
    <border>
      <left/>
      <right style="thin"/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medium"/>
      <right style="thin"/>
      <top style="hair">
        <color indexed="10"/>
      </top>
      <bottom style="medium"/>
    </border>
    <border>
      <left>
        <color indexed="63"/>
      </left>
      <right style="thin"/>
      <top style="hair">
        <color indexed="10"/>
      </top>
      <bottom style="medium"/>
    </border>
    <border>
      <left>
        <color indexed="63"/>
      </left>
      <right>
        <color indexed="63"/>
      </right>
      <top style="hair">
        <color indexed="10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hair"/>
    </border>
    <border>
      <left style="thin"/>
      <right style="hair"/>
      <top style="medium"/>
      <bottom style="hair"/>
    </border>
    <border>
      <left/>
      <right style="hair"/>
      <top style="medium"/>
      <bottom style="hair"/>
    </border>
    <border>
      <left/>
      <right/>
      <top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/>
      <bottom/>
    </border>
    <border>
      <left/>
      <right style="dotted"/>
      <top/>
      <bottom style="dotted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0">
      <alignment vertical="center"/>
      <protection/>
    </xf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59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33" borderId="10" xfId="65" applyNumberFormat="1" applyFont="1" applyFill="1" applyBorder="1" applyAlignment="1" applyProtection="1">
      <alignment horizontal="center" vertical="center"/>
      <protection locked="0"/>
    </xf>
    <xf numFmtId="49" fontId="6" fillId="33" borderId="11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12" xfId="65" applyNumberFormat="1" applyFont="1" applyFill="1" applyBorder="1" applyAlignment="1" applyProtection="1">
      <alignment horizontal="center" vertical="center"/>
      <protection locked="0"/>
    </xf>
    <xf numFmtId="49" fontId="6" fillId="33" borderId="13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14" xfId="65" applyNumberFormat="1" applyFont="1" applyFill="1" applyBorder="1" applyAlignment="1" applyProtection="1">
      <alignment horizontal="center" vertical="center"/>
      <protection locked="0"/>
    </xf>
    <xf numFmtId="49" fontId="6" fillId="33" borderId="14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15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10" xfId="65" applyNumberFormat="1" applyFont="1" applyFill="1" applyBorder="1" applyAlignment="1" applyProtection="1">
      <alignment horizontal="right" vertical="center"/>
      <protection locked="0"/>
    </xf>
    <xf numFmtId="49" fontId="6" fillId="33" borderId="12" xfId="65" applyNumberFormat="1" applyFont="1" applyFill="1" applyBorder="1" applyAlignment="1" applyProtection="1">
      <alignment horizontal="right" vertical="center"/>
      <protection locked="0"/>
    </xf>
    <xf numFmtId="49" fontId="6" fillId="33" borderId="16" xfId="65" applyNumberFormat="1" applyFont="1" applyFill="1" applyBorder="1" applyAlignment="1" applyProtection="1">
      <alignment horizontal="right" vertical="center"/>
      <protection locked="0"/>
    </xf>
    <xf numFmtId="49" fontId="6" fillId="33" borderId="16" xfId="65" applyNumberFormat="1" applyFont="1" applyFill="1" applyBorder="1" applyAlignment="1" applyProtection="1">
      <alignment horizontal="center" vertical="center"/>
      <protection locked="0"/>
    </xf>
    <xf numFmtId="49" fontId="6" fillId="33" borderId="17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18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19" xfId="65" applyNumberFormat="1" applyFont="1" applyFill="1" applyBorder="1" applyAlignment="1" applyProtection="1">
      <alignment horizontal="right" vertical="center"/>
      <protection locked="0"/>
    </xf>
    <xf numFmtId="49" fontId="6" fillId="33" borderId="19" xfId="65" applyNumberFormat="1" applyFont="1" applyFill="1" applyBorder="1" applyAlignment="1" applyProtection="1">
      <alignment horizontal="center" vertical="center"/>
      <protection locked="0"/>
    </xf>
    <xf numFmtId="49" fontId="6" fillId="33" borderId="20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21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22" xfId="65" applyNumberFormat="1" applyFont="1" applyFill="1" applyBorder="1" applyAlignment="1" applyProtection="1">
      <alignment horizontal="right" vertical="center"/>
      <protection locked="0"/>
    </xf>
    <xf numFmtId="49" fontId="6" fillId="33" borderId="22" xfId="65" applyNumberFormat="1" applyFont="1" applyFill="1" applyBorder="1" applyAlignment="1" applyProtection="1">
      <alignment horizontal="center" vertical="center"/>
      <protection locked="0"/>
    </xf>
    <xf numFmtId="49" fontId="6" fillId="33" borderId="23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24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25" xfId="65" applyNumberFormat="1" applyFont="1" applyFill="1" applyBorder="1" applyAlignment="1" applyProtection="1">
      <alignment horizontal="right" vertical="center"/>
      <protection locked="0"/>
    </xf>
    <xf numFmtId="49" fontId="6" fillId="33" borderId="25" xfId="65" applyNumberFormat="1" applyFont="1" applyFill="1" applyBorder="1" applyAlignment="1" applyProtection="1">
      <alignment horizontal="center" vertical="center"/>
      <protection locked="0"/>
    </xf>
    <xf numFmtId="49" fontId="6" fillId="33" borderId="26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27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28" xfId="65" applyNumberFormat="1" applyFont="1" applyFill="1" applyBorder="1" applyAlignment="1" applyProtection="1">
      <alignment horizontal="right" vertical="center"/>
      <protection locked="0"/>
    </xf>
    <xf numFmtId="49" fontId="6" fillId="33" borderId="28" xfId="65" applyNumberFormat="1" applyFont="1" applyFill="1" applyBorder="1" applyAlignment="1" applyProtection="1">
      <alignment horizontal="center" vertical="center"/>
      <protection locked="0"/>
    </xf>
    <xf numFmtId="49" fontId="6" fillId="33" borderId="29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30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31" xfId="65" applyNumberFormat="1" applyFont="1" applyFill="1" applyBorder="1" applyAlignment="1" applyProtection="1">
      <alignment horizontal="right" vertical="center"/>
      <protection locked="0"/>
    </xf>
    <xf numFmtId="49" fontId="6" fillId="33" borderId="31" xfId="65" applyNumberFormat="1" applyFont="1" applyFill="1" applyBorder="1" applyAlignment="1" applyProtection="1">
      <alignment horizontal="center" vertical="center"/>
      <protection locked="0"/>
    </xf>
    <xf numFmtId="49" fontId="6" fillId="33" borderId="32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33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34" xfId="65" applyNumberFormat="1" applyFont="1" applyFill="1" applyBorder="1" applyAlignment="1" applyProtection="1">
      <alignment horizontal="right" vertical="center"/>
      <protection locked="0"/>
    </xf>
    <xf numFmtId="49" fontId="6" fillId="33" borderId="34" xfId="65" applyNumberFormat="1" applyFont="1" applyFill="1" applyBorder="1" applyAlignment="1" applyProtection="1">
      <alignment horizontal="center" vertical="center"/>
      <protection locked="0"/>
    </xf>
    <xf numFmtId="49" fontId="6" fillId="33" borderId="35" xfId="65" applyNumberFormat="1" applyFont="1" applyFill="1" applyBorder="1" applyAlignment="1" applyProtection="1" quotePrefix="1">
      <alignment horizontal="center" vertical="center"/>
      <protection locked="0"/>
    </xf>
    <xf numFmtId="49" fontId="6" fillId="33" borderId="36" xfId="65" applyNumberFormat="1" applyFont="1" applyFill="1" applyBorder="1" applyAlignment="1" applyProtection="1" quotePrefix="1">
      <alignment horizontal="center" vertical="center"/>
      <protection locked="0"/>
    </xf>
    <xf numFmtId="0" fontId="10" fillId="0" borderId="37" xfId="65" applyFont="1" applyFill="1" applyBorder="1" applyAlignment="1" applyProtection="1">
      <alignment vertical="center"/>
      <protection/>
    </xf>
    <xf numFmtId="0" fontId="10" fillId="0" borderId="0" xfId="65" applyFont="1" applyFill="1" applyBorder="1" applyAlignment="1" applyProtection="1">
      <alignment vertical="center"/>
      <protection/>
    </xf>
    <xf numFmtId="0" fontId="6" fillId="0" borderId="0" xfId="65" applyFont="1" applyFill="1" applyBorder="1" applyProtection="1">
      <alignment/>
      <protection/>
    </xf>
    <xf numFmtId="0" fontId="6" fillId="0" borderId="0" xfId="65" applyFont="1" applyFill="1" applyBorder="1" applyAlignment="1" applyProtection="1">
      <alignment horizontal="right"/>
      <protection/>
    </xf>
    <xf numFmtId="0" fontId="6" fillId="0" borderId="0" xfId="65" applyFont="1" applyFill="1" applyBorder="1" applyAlignment="1" applyProtection="1">
      <alignment horizontal="center"/>
      <protection/>
    </xf>
    <xf numFmtId="0" fontId="6" fillId="0" borderId="0" xfId="65" applyFont="1" applyFill="1" applyAlignment="1" applyProtection="1">
      <alignment horizontal="left" vertical="center"/>
      <protection/>
    </xf>
    <xf numFmtId="0" fontId="6" fillId="0" borderId="0" xfId="65" applyFont="1" applyFill="1" applyAlignment="1" applyProtection="1">
      <alignment horizontal="center"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0" xfId="65" applyFont="1" applyAlignment="1" applyProtection="1">
      <alignment horizontal="center"/>
      <protection/>
    </xf>
    <xf numFmtId="49" fontId="6" fillId="0" borderId="0" xfId="65" applyNumberFormat="1" applyFont="1" applyBorder="1" applyAlignment="1" applyProtection="1">
      <alignment horizontal="distributed" vertical="center"/>
      <protection/>
    </xf>
    <xf numFmtId="49" fontId="6" fillId="0" borderId="0" xfId="65" applyNumberFormat="1" applyFont="1" applyBorder="1" applyAlignment="1" applyProtection="1">
      <alignment horizontal="center" vertical="center"/>
      <protection/>
    </xf>
    <xf numFmtId="0" fontId="6" fillId="0" borderId="0" xfId="65" applyFont="1" applyFill="1" applyBorder="1" applyAlignment="1" applyProtection="1">
      <alignment horizontal="right" vertical="center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49" fontId="7" fillId="34" borderId="38" xfId="65" applyNumberFormat="1" applyFont="1" applyFill="1" applyBorder="1" applyAlignment="1" applyProtection="1">
      <alignment horizontal="center" vertical="center"/>
      <protection/>
    </xf>
    <xf numFmtId="0" fontId="3" fillId="35" borderId="38" xfId="65" applyFont="1" applyFill="1" applyBorder="1" applyAlignment="1" applyProtection="1">
      <alignment horizontal="center" vertical="center"/>
      <protection/>
    </xf>
    <xf numFmtId="0" fontId="3" fillId="36" borderId="38" xfId="65" applyFont="1" applyFill="1" applyBorder="1" applyAlignment="1" applyProtection="1">
      <alignment horizontal="center" vertical="center"/>
      <protection/>
    </xf>
    <xf numFmtId="0" fontId="3" fillId="37" borderId="38" xfId="65" applyFont="1" applyFill="1" applyBorder="1" applyAlignment="1" applyProtection="1">
      <alignment horizontal="center" vertical="center"/>
      <protection/>
    </xf>
    <xf numFmtId="0" fontId="3" fillId="38" borderId="38" xfId="65" applyFont="1" applyFill="1" applyBorder="1" applyAlignment="1" applyProtection="1">
      <alignment horizontal="center" vertical="center"/>
      <protection/>
    </xf>
    <xf numFmtId="0" fontId="3" fillId="39" borderId="38" xfId="65" applyFont="1" applyFill="1" applyBorder="1" applyAlignment="1" applyProtection="1">
      <alignment horizontal="center" vertical="center"/>
      <protection/>
    </xf>
    <xf numFmtId="0" fontId="6" fillId="40" borderId="39" xfId="65" applyFont="1" applyFill="1" applyBorder="1" applyAlignment="1" applyProtection="1">
      <alignment horizontal="center" vertical="center"/>
      <protection locked="0"/>
    </xf>
    <xf numFmtId="0" fontId="6" fillId="0" borderId="40" xfId="65" applyFont="1" applyBorder="1" applyAlignment="1" applyProtection="1">
      <alignment horizontal="center" vertical="center"/>
      <protection locked="0"/>
    </xf>
    <xf numFmtId="49" fontId="6" fillId="0" borderId="40" xfId="65" applyNumberFormat="1" applyFont="1" applyBorder="1" applyAlignment="1" applyProtection="1">
      <alignment horizontal="center" vertical="center"/>
      <protection locked="0"/>
    </xf>
    <xf numFmtId="49" fontId="6" fillId="0" borderId="41" xfId="65" applyNumberFormat="1" applyFont="1" applyBorder="1" applyAlignment="1" applyProtection="1">
      <alignment horizontal="center" vertical="center"/>
      <protection locked="0"/>
    </xf>
    <xf numFmtId="49" fontId="6" fillId="0" borderId="42" xfId="65" applyNumberFormat="1" applyFont="1" applyBorder="1" applyAlignment="1" applyProtection="1">
      <alignment horizontal="center" vertical="center"/>
      <protection locked="0"/>
    </xf>
    <xf numFmtId="49" fontId="6" fillId="0" borderId="41" xfId="65" applyNumberFormat="1" applyFont="1" applyFill="1" applyBorder="1" applyAlignment="1" applyProtection="1">
      <alignment horizontal="center" vertical="center"/>
      <protection locked="0"/>
    </xf>
    <xf numFmtId="49" fontId="6" fillId="0" borderId="43" xfId="65" applyNumberFormat="1" applyFont="1" applyFill="1" applyBorder="1" applyAlignment="1" applyProtection="1">
      <alignment horizontal="center" vertical="center"/>
      <protection locked="0"/>
    </xf>
    <xf numFmtId="49" fontId="6" fillId="0" borderId="44" xfId="65" applyNumberFormat="1" applyFont="1" applyFill="1" applyBorder="1" applyAlignment="1" applyProtection="1">
      <alignment horizontal="center" vertical="center"/>
      <protection locked="0"/>
    </xf>
    <xf numFmtId="0" fontId="6" fillId="33" borderId="45" xfId="65" applyFont="1" applyFill="1" applyBorder="1" applyAlignment="1" applyProtection="1">
      <alignment horizontal="left" vertical="center" shrinkToFit="1"/>
      <protection locked="0"/>
    </xf>
    <xf numFmtId="0" fontId="6" fillId="33" borderId="10" xfId="65" applyFont="1" applyFill="1" applyBorder="1" applyAlignment="1" applyProtection="1">
      <alignment horizontal="center" vertical="center" shrinkToFit="1"/>
      <protection locked="0"/>
    </xf>
    <xf numFmtId="0" fontId="6" fillId="40" borderId="46" xfId="65" applyFont="1" applyFill="1" applyBorder="1" applyAlignment="1" applyProtection="1">
      <alignment horizontal="center" vertical="center"/>
      <protection locked="0"/>
    </xf>
    <xf numFmtId="0" fontId="6" fillId="0" borderId="47" xfId="65" applyFont="1" applyBorder="1" applyAlignment="1" applyProtection="1">
      <alignment horizontal="center" vertical="center"/>
      <protection locked="0"/>
    </xf>
    <xf numFmtId="49" fontId="6" fillId="0" borderId="47" xfId="65" applyNumberFormat="1" applyFont="1" applyBorder="1" applyAlignment="1" applyProtection="1">
      <alignment horizontal="center" vertical="center"/>
      <protection locked="0"/>
    </xf>
    <xf numFmtId="49" fontId="6" fillId="0" borderId="48" xfId="65" applyNumberFormat="1" applyFont="1" applyBorder="1" applyAlignment="1" applyProtection="1">
      <alignment horizontal="center" vertical="center"/>
      <protection locked="0"/>
    </xf>
    <xf numFmtId="49" fontId="6" fillId="0" borderId="31" xfId="65" applyNumberFormat="1" applyFont="1" applyBorder="1" applyAlignment="1" applyProtection="1">
      <alignment horizontal="center" vertical="center"/>
      <protection locked="0"/>
    </xf>
    <xf numFmtId="49" fontId="6" fillId="0" borderId="48" xfId="65" applyNumberFormat="1" applyFont="1" applyFill="1" applyBorder="1" applyAlignment="1" applyProtection="1">
      <alignment horizontal="center" vertical="center"/>
      <protection locked="0"/>
    </xf>
    <xf numFmtId="49" fontId="6" fillId="0" borderId="32" xfId="65" applyNumberFormat="1" applyFont="1" applyFill="1" applyBorder="1" applyAlignment="1" applyProtection="1">
      <alignment horizontal="center" vertical="center"/>
      <protection locked="0"/>
    </xf>
    <xf numFmtId="49" fontId="6" fillId="0" borderId="49" xfId="65" applyNumberFormat="1" applyFont="1" applyFill="1" applyBorder="1" applyAlignment="1" applyProtection="1">
      <alignment horizontal="center" vertical="center"/>
      <protection locked="0"/>
    </xf>
    <xf numFmtId="0" fontId="6" fillId="33" borderId="50" xfId="65" applyFont="1" applyFill="1" applyBorder="1" applyAlignment="1" applyProtection="1">
      <alignment horizontal="left" vertical="center" shrinkToFit="1"/>
      <protection locked="0"/>
    </xf>
    <xf numFmtId="0" fontId="6" fillId="33" borderId="12" xfId="65" applyFont="1" applyFill="1" applyBorder="1" applyAlignment="1" applyProtection="1">
      <alignment horizontal="center" vertical="center" shrinkToFit="1"/>
      <protection locked="0"/>
    </xf>
    <xf numFmtId="0" fontId="6" fillId="40" borderId="51" xfId="65" applyFont="1" applyFill="1" applyBorder="1" applyAlignment="1" applyProtection="1">
      <alignment horizontal="center" vertical="center"/>
      <protection locked="0"/>
    </xf>
    <xf numFmtId="0" fontId="6" fillId="0" borderId="52" xfId="65" applyFont="1" applyBorder="1" applyAlignment="1" applyProtection="1">
      <alignment horizontal="center" vertical="center"/>
      <protection locked="0"/>
    </xf>
    <xf numFmtId="49" fontId="6" fillId="0" borderId="52" xfId="65" applyNumberFormat="1" applyFont="1" applyBorder="1" applyAlignment="1" applyProtection="1">
      <alignment horizontal="center" vertical="center"/>
      <protection locked="0"/>
    </xf>
    <xf numFmtId="49" fontId="6" fillId="0" borderId="53" xfId="65" applyNumberFormat="1" applyFont="1" applyBorder="1" applyAlignment="1" applyProtection="1">
      <alignment horizontal="center" vertical="center"/>
      <protection locked="0"/>
    </xf>
    <xf numFmtId="49" fontId="6" fillId="0" borderId="54" xfId="65" applyNumberFormat="1" applyFont="1" applyBorder="1" applyAlignment="1" applyProtection="1">
      <alignment horizontal="center" vertical="center"/>
      <protection locked="0"/>
    </xf>
    <xf numFmtId="49" fontId="6" fillId="0" borderId="53" xfId="65" applyNumberFormat="1" applyFont="1" applyFill="1" applyBorder="1" applyAlignment="1" applyProtection="1">
      <alignment horizontal="center" vertical="center"/>
      <protection locked="0"/>
    </xf>
    <xf numFmtId="49" fontId="6" fillId="0" borderId="55" xfId="65" applyNumberFormat="1" applyFont="1" applyFill="1" applyBorder="1" applyAlignment="1" applyProtection="1">
      <alignment horizontal="center" vertical="center"/>
      <protection locked="0"/>
    </xf>
    <xf numFmtId="49" fontId="6" fillId="0" borderId="56" xfId="65" applyNumberFormat="1" applyFont="1" applyFill="1" applyBorder="1" applyAlignment="1" applyProtection="1">
      <alignment horizontal="center" vertical="center"/>
      <protection locked="0"/>
    </xf>
    <xf numFmtId="0" fontId="6" fillId="33" borderId="57" xfId="65" applyFont="1" applyFill="1" applyBorder="1" applyAlignment="1" applyProtection="1">
      <alignment horizontal="left" vertical="center" shrinkToFit="1"/>
      <protection locked="0"/>
    </xf>
    <xf numFmtId="0" fontId="6" fillId="33" borderId="28" xfId="65" applyFont="1" applyFill="1" applyBorder="1" applyAlignment="1" applyProtection="1">
      <alignment horizontal="center" vertical="center" shrinkToFit="1"/>
      <protection locked="0"/>
    </xf>
    <xf numFmtId="49" fontId="6" fillId="0" borderId="47" xfId="65" applyNumberFormat="1" applyFont="1" applyBorder="1" applyAlignment="1" applyProtection="1">
      <alignment horizontal="center" vertical="top"/>
      <protection locked="0"/>
    </xf>
    <xf numFmtId="0" fontId="6" fillId="33" borderId="58" xfId="65" applyFont="1" applyFill="1" applyBorder="1" applyAlignment="1" applyProtection="1">
      <alignment horizontal="left" vertical="center" shrinkToFit="1"/>
      <protection locked="0"/>
    </xf>
    <xf numFmtId="0" fontId="6" fillId="33" borderId="25" xfId="65" applyFont="1" applyFill="1" applyBorder="1" applyAlignment="1" applyProtection="1">
      <alignment horizontal="center" vertical="center" shrinkToFit="1"/>
      <protection locked="0"/>
    </xf>
    <xf numFmtId="49" fontId="6" fillId="0" borderId="33" xfId="65" applyNumberFormat="1" applyFont="1" applyFill="1" applyBorder="1" applyAlignment="1" applyProtection="1">
      <alignment horizontal="center" vertical="center"/>
      <protection locked="0"/>
    </xf>
    <xf numFmtId="0" fontId="6" fillId="33" borderId="59" xfId="65" applyFont="1" applyFill="1" applyBorder="1" applyAlignment="1" applyProtection="1">
      <alignment horizontal="left" vertical="center" shrinkToFit="1"/>
      <protection locked="0"/>
    </xf>
    <xf numFmtId="0" fontId="6" fillId="33" borderId="16" xfId="65" applyFont="1" applyFill="1" applyBorder="1" applyAlignment="1" applyProtection="1">
      <alignment horizontal="center" vertical="center" shrinkToFit="1"/>
      <protection locked="0"/>
    </xf>
    <xf numFmtId="0" fontId="6" fillId="40" borderId="60" xfId="65" applyFont="1" applyFill="1" applyBorder="1" applyAlignment="1" applyProtection="1">
      <alignment horizontal="center" vertical="center"/>
      <protection locked="0"/>
    </xf>
    <xf numFmtId="0" fontId="6" fillId="0" borderId="61" xfId="65" applyFont="1" applyBorder="1" applyAlignment="1" applyProtection="1">
      <alignment horizontal="center" vertical="center"/>
      <protection locked="0"/>
    </xf>
    <xf numFmtId="49" fontId="6" fillId="0" borderId="61" xfId="65" applyNumberFormat="1" applyFont="1" applyBorder="1" applyAlignment="1" applyProtection="1">
      <alignment horizontal="center" vertical="center"/>
      <protection locked="0"/>
    </xf>
    <xf numFmtId="49" fontId="6" fillId="0" borderId="62" xfId="65" applyNumberFormat="1" applyFont="1" applyBorder="1" applyAlignment="1" applyProtection="1">
      <alignment horizontal="center" vertical="center"/>
      <protection locked="0"/>
    </xf>
    <xf numFmtId="49" fontId="6" fillId="0" borderId="34" xfId="65" applyNumberFormat="1" applyFont="1" applyBorder="1" applyAlignment="1" applyProtection="1">
      <alignment horizontal="center" vertical="center"/>
      <protection locked="0"/>
    </xf>
    <xf numFmtId="49" fontId="6" fillId="0" borderId="62" xfId="65" applyNumberFormat="1" applyFont="1" applyFill="1" applyBorder="1" applyAlignment="1" applyProtection="1">
      <alignment horizontal="center" vertical="center"/>
      <protection locked="0"/>
    </xf>
    <xf numFmtId="49" fontId="6" fillId="0" borderId="35" xfId="65" applyNumberFormat="1" applyFont="1" applyFill="1" applyBorder="1" applyAlignment="1" applyProtection="1">
      <alignment horizontal="center" vertical="center"/>
      <protection locked="0"/>
    </xf>
    <xf numFmtId="49" fontId="6" fillId="0" borderId="36" xfId="65" applyNumberFormat="1" applyFont="1" applyFill="1" applyBorder="1" applyAlignment="1" applyProtection="1">
      <alignment horizontal="center" vertical="center"/>
      <protection locked="0"/>
    </xf>
    <xf numFmtId="0" fontId="6" fillId="33" borderId="60" xfId="65" applyFont="1" applyFill="1" applyBorder="1" applyAlignment="1" applyProtection="1">
      <alignment horizontal="left" vertical="center" shrinkToFit="1"/>
      <protection locked="0"/>
    </xf>
    <xf numFmtId="0" fontId="6" fillId="33" borderId="34" xfId="65" applyFont="1" applyFill="1" applyBorder="1" applyAlignment="1" applyProtection="1">
      <alignment horizontal="center" vertical="center" shrinkToFit="1"/>
      <protection locked="0"/>
    </xf>
    <xf numFmtId="0" fontId="6" fillId="33" borderId="46" xfId="65" applyFont="1" applyFill="1" applyBorder="1" applyAlignment="1" applyProtection="1">
      <alignment horizontal="left" vertical="center" shrinkToFit="1"/>
      <protection locked="0"/>
    </xf>
    <xf numFmtId="0" fontId="6" fillId="33" borderId="31" xfId="65" applyFont="1" applyFill="1" applyBorder="1" applyAlignment="1" applyProtection="1">
      <alignment horizontal="center" vertical="center" shrinkToFit="1"/>
      <protection locked="0"/>
    </xf>
    <xf numFmtId="0" fontId="6" fillId="40" borderId="63" xfId="65" applyFont="1" applyFill="1" applyBorder="1" applyAlignment="1" applyProtection="1">
      <alignment horizontal="center" vertical="center"/>
      <protection locked="0"/>
    </xf>
    <xf numFmtId="0" fontId="6" fillId="0" borderId="64" xfId="65" applyFont="1" applyBorder="1" applyAlignment="1" applyProtection="1">
      <alignment horizontal="center" vertical="center"/>
      <protection locked="0"/>
    </xf>
    <xf numFmtId="49" fontId="6" fillId="0" borderId="64" xfId="65" applyNumberFormat="1" applyFont="1" applyBorder="1" applyAlignment="1" applyProtection="1">
      <alignment horizontal="center" vertical="center"/>
      <protection locked="0"/>
    </xf>
    <xf numFmtId="49" fontId="6" fillId="0" borderId="65" xfId="65" applyNumberFormat="1" applyFont="1" applyBorder="1" applyAlignment="1" applyProtection="1">
      <alignment horizontal="center" vertical="center"/>
      <protection locked="0"/>
    </xf>
    <xf numFmtId="49" fontId="6" fillId="0" borderId="19" xfId="65" applyNumberFormat="1" applyFont="1" applyBorder="1" applyAlignment="1" applyProtection="1">
      <alignment horizontal="center" vertical="center"/>
      <protection locked="0"/>
    </xf>
    <xf numFmtId="49" fontId="6" fillId="0" borderId="65" xfId="65" applyNumberFormat="1" applyFont="1" applyFill="1" applyBorder="1" applyAlignment="1" applyProtection="1">
      <alignment horizontal="center" vertical="center"/>
      <protection locked="0"/>
    </xf>
    <xf numFmtId="49" fontId="6" fillId="0" borderId="20" xfId="65" applyNumberFormat="1" applyFont="1" applyFill="1" applyBorder="1" applyAlignment="1" applyProtection="1">
      <alignment horizontal="center" vertical="center"/>
      <protection locked="0"/>
    </xf>
    <xf numFmtId="49" fontId="6" fillId="0" borderId="21" xfId="65" applyNumberFormat="1" applyFont="1" applyFill="1" applyBorder="1" applyAlignment="1" applyProtection="1">
      <alignment horizontal="center" vertical="center"/>
      <protection locked="0"/>
    </xf>
    <xf numFmtId="0" fontId="6" fillId="33" borderId="63" xfId="65" applyFont="1" applyFill="1" applyBorder="1" applyAlignment="1" applyProtection="1">
      <alignment horizontal="left" vertical="center" shrinkToFit="1"/>
      <protection locked="0"/>
    </xf>
    <xf numFmtId="0" fontId="6" fillId="33" borderId="19" xfId="65" applyFont="1" applyFill="1" applyBorder="1" applyAlignment="1" applyProtection="1">
      <alignment horizontal="center" vertical="center" shrinkToFit="1"/>
      <protection locked="0"/>
    </xf>
    <xf numFmtId="0" fontId="6" fillId="40" borderId="66" xfId="65" applyFont="1" applyFill="1" applyBorder="1" applyAlignment="1" applyProtection="1">
      <alignment horizontal="center" vertical="center"/>
      <protection locked="0"/>
    </xf>
    <xf numFmtId="0" fontId="6" fillId="0" borderId="67" xfId="65" applyFont="1" applyBorder="1" applyAlignment="1" applyProtection="1">
      <alignment horizontal="center" vertical="center"/>
      <protection locked="0"/>
    </xf>
    <xf numFmtId="49" fontId="6" fillId="0" borderId="67" xfId="65" applyNumberFormat="1" applyFont="1" applyBorder="1" applyAlignment="1" applyProtection="1">
      <alignment horizontal="center" vertical="center"/>
      <protection locked="0"/>
    </xf>
    <xf numFmtId="49" fontId="6" fillId="0" borderId="68" xfId="65" applyNumberFormat="1" applyFont="1" applyBorder="1" applyAlignment="1" applyProtection="1">
      <alignment horizontal="center" vertical="center"/>
      <protection locked="0"/>
    </xf>
    <xf numFmtId="49" fontId="6" fillId="0" borderId="22" xfId="65" applyNumberFormat="1" applyFont="1" applyBorder="1" applyAlignment="1" applyProtection="1">
      <alignment horizontal="center" vertical="center"/>
      <protection locked="0"/>
    </xf>
    <xf numFmtId="49" fontId="6" fillId="0" borderId="68" xfId="65" applyNumberFormat="1" applyFont="1" applyFill="1" applyBorder="1" applyAlignment="1" applyProtection="1">
      <alignment horizontal="center" vertical="center"/>
      <protection locked="0"/>
    </xf>
    <xf numFmtId="49" fontId="6" fillId="0" borderId="23" xfId="65" applyNumberFormat="1" applyFont="1" applyFill="1" applyBorder="1" applyAlignment="1" applyProtection="1">
      <alignment horizontal="center" vertical="center"/>
      <protection locked="0"/>
    </xf>
    <xf numFmtId="49" fontId="6" fillId="0" borderId="24" xfId="65" applyNumberFormat="1" applyFont="1" applyFill="1" applyBorder="1" applyAlignment="1" applyProtection="1">
      <alignment horizontal="center" vertical="center"/>
      <protection locked="0"/>
    </xf>
    <xf numFmtId="0" fontId="6" fillId="33" borderId="66" xfId="65" applyFont="1" applyFill="1" applyBorder="1" applyAlignment="1" applyProtection="1">
      <alignment horizontal="left" vertical="center" shrinkToFit="1"/>
      <protection locked="0"/>
    </xf>
    <xf numFmtId="0" fontId="6" fillId="33" borderId="22" xfId="65" applyFont="1" applyFill="1" applyBorder="1" applyAlignment="1" applyProtection="1">
      <alignment horizontal="center" vertical="center" shrinkToFit="1"/>
      <protection locked="0"/>
    </xf>
    <xf numFmtId="0" fontId="6" fillId="0" borderId="34" xfId="65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65" applyFont="1" applyFill="1" applyAlignment="1">
      <alignment horizontal="center"/>
      <protection/>
    </xf>
    <xf numFmtId="0" fontId="6" fillId="0" borderId="0" xfId="65" applyFont="1" applyFill="1">
      <alignment/>
      <protection/>
    </xf>
    <xf numFmtId="0" fontId="6" fillId="0" borderId="0" xfId="65" applyFont="1" applyFill="1" applyBorder="1">
      <alignment/>
      <protection/>
    </xf>
    <xf numFmtId="0" fontId="6" fillId="0" borderId="0" xfId="65" applyFont="1" applyFill="1" applyBorder="1" applyAlignment="1">
      <alignment horizont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distributed"/>
      <protection/>
    </xf>
    <xf numFmtId="0" fontId="6" fillId="0" borderId="0" xfId="65" applyFont="1" applyFill="1" applyBorder="1" applyAlignment="1" applyProtection="1">
      <alignment/>
      <protection hidden="1"/>
    </xf>
    <xf numFmtId="0" fontId="5" fillId="0" borderId="0" xfId="0" applyFont="1" applyFill="1" applyBorder="1" applyAlignment="1">
      <alignment horizontal="center" vertical="center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6" fillId="0" borderId="0" xfId="65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74" xfId="0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5" fillId="0" borderId="75" xfId="0" applyFont="1" applyFill="1" applyBorder="1" applyAlignment="1" applyProtection="1">
      <alignment vertical="center"/>
      <protection/>
    </xf>
    <xf numFmtId="0" fontId="0" fillId="0" borderId="76" xfId="0" applyBorder="1" applyAlignment="1" applyProtection="1">
      <alignment vertical="center"/>
      <protection/>
    </xf>
    <xf numFmtId="0" fontId="5" fillId="0" borderId="77" xfId="0" applyFont="1" applyFill="1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0" fillId="0" borderId="79" xfId="0" applyBorder="1" applyAlignment="1" applyProtection="1">
      <alignment vertical="center"/>
      <protection/>
    </xf>
    <xf numFmtId="0" fontId="6" fillId="41" borderId="80" xfId="65" applyFont="1" applyFill="1" applyBorder="1" applyAlignment="1" applyProtection="1">
      <alignment horizontal="center" vertical="center"/>
      <protection locked="0"/>
    </xf>
    <xf numFmtId="0" fontId="6" fillId="41" borderId="54" xfId="65" applyFont="1" applyFill="1" applyBorder="1" applyAlignment="1" applyProtection="1">
      <alignment horizontal="center" vertical="center"/>
      <protection locked="0"/>
    </xf>
    <xf numFmtId="0" fontId="6" fillId="41" borderId="81" xfId="65" applyFont="1" applyFill="1" applyBorder="1" applyAlignment="1" applyProtection="1">
      <alignment horizontal="center" vertical="center"/>
      <protection locked="0"/>
    </xf>
    <xf numFmtId="0" fontId="6" fillId="41" borderId="82" xfId="65" applyFont="1" applyFill="1" applyBorder="1" applyAlignment="1" applyProtection="1">
      <alignment horizontal="center" vertical="center" shrinkToFit="1"/>
      <protection/>
    </xf>
    <xf numFmtId="0" fontId="6" fillId="41" borderId="83" xfId="65" applyFont="1" applyFill="1" applyBorder="1" applyAlignment="1" applyProtection="1">
      <alignment horizontal="center" vertical="center" shrinkToFit="1"/>
      <protection/>
    </xf>
    <xf numFmtId="0" fontId="6" fillId="41" borderId="83" xfId="65" applyFont="1" applyFill="1" applyBorder="1" applyAlignment="1" applyProtection="1">
      <alignment horizontal="center" vertical="center"/>
      <protection/>
    </xf>
    <xf numFmtId="0" fontId="5" fillId="41" borderId="83" xfId="0" applyFont="1" applyFill="1" applyBorder="1" applyAlignment="1" applyProtection="1">
      <alignment horizontal="center" vertical="center"/>
      <protection/>
    </xf>
    <xf numFmtId="0" fontId="6" fillId="41" borderId="84" xfId="65" applyFont="1" applyFill="1" applyBorder="1" applyAlignment="1" applyProtection="1">
      <alignment horizontal="center" vertical="center"/>
      <protection/>
    </xf>
    <xf numFmtId="0" fontId="6" fillId="0" borderId="85" xfId="65" applyFont="1" applyFill="1" applyBorder="1" applyAlignment="1" applyProtection="1">
      <alignment horizontal="center" vertical="center"/>
      <protection/>
    </xf>
    <xf numFmtId="0" fontId="6" fillId="0" borderId="86" xfId="65" applyFont="1" applyFill="1" applyBorder="1" applyAlignment="1" applyProtection="1">
      <alignment horizontal="center" vertical="center"/>
      <protection/>
    </xf>
    <xf numFmtId="0" fontId="6" fillId="0" borderId="86" xfId="65" applyNumberFormat="1" applyFont="1" applyFill="1" applyBorder="1" applyAlignment="1" applyProtection="1">
      <alignment horizontal="center" vertical="center"/>
      <protection/>
    </xf>
    <xf numFmtId="0" fontId="6" fillId="0" borderId="87" xfId="65" applyFont="1" applyFill="1" applyBorder="1" applyAlignment="1" applyProtection="1">
      <alignment horizontal="left" vertical="center" shrinkToFit="1"/>
      <protection/>
    </xf>
    <xf numFmtId="0" fontId="6" fillId="0" borderId="50" xfId="65" applyFont="1" applyFill="1" applyBorder="1" applyAlignment="1" applyProtection="1">
      <alignment horizontal="center" vertical="center"/>
      <protection/>
    </xf>
    <xf numFmtId="0" fontId="6" fillId="0" borderId="88" xfId="65" applyFont="1" applyFill="1" applyBorder="1" applyAlignment="1" applyProtection="1">
      <alignment horizontal="center" vertical="center"/>
      <protection/>
    </xf>
    <xf numFmtId="0" fontId="6" fillId="0" borderId="88" xfId="65" applyNumberFormat="1" applyFont="1" applyFill="1" applyBorder="1" applyAlignment="1" applyProtection="1">
      <alignment horizontal="center" vertical="center"/>
      <protection/>
    </xf>
    <xf numFmtId="0" fontId="6" fillId="0" borderId="15" xfId="65" applyFont="1" applyFill="1" applyBorder="1" applyAlignment="1" applyProtection="1">
      <alignment horizontal="center" vertical="center"/>
      <protection/>
    </xf>
    <xf numFmtId="0" fontId="6" fillId="0" borderId="15" xfId="65" applyNumberFormat="1" applyFont="1" applyFill="1" applyBorder="1" applyAlignment="1" applyProtection="1">
      <alignment horizontal="center" vertical="center"/>
      <protection/>
    </xf>
    <xf numFmtId="0" fontId="6" fillId="0" borderId="89" xfId="65" applyFont="1" applyFill="1" applyBorder="1" applyAlignment="1" applyProtection="1">
      <alignment horizontal="left" vertical="center" shrinkToFit="1"/>
      <protection/>
    </xf>
    <xf numFmtId="0" fontId="6" fillId="0" borderId="90" xfId="65" applyFont="1" applyFill="1" applyBorder="1" applyAlignment="1" applyProtection="1">
      <alignment horizontal="left" vertical="center" shrinkToFit="1"/>
      <protection/>
    </xf>
    <xf numFmtId="0" fontId="6" fillId="0" borderId="91" xfId="65" applyFont="1" applyFill="1" applyBorder="1" applyAlignment="1" applyProtection="1">
      <alignment horizontal="center" vertical="center"/>
      <protection/>
    </xf>
    <xf numFmtId="0" fontId="6" fillId="0" borderId="92" xfId="65" applyFont="1" applyFill="1" applyBorder="1" applyAlignment="1" applyProtection="1">
      <alignment horizontal="center" vertical="center"/>
      <protection/>
    </xf>
    <xf numFmtId="0" fontId="6" fillId="0" borderId="92" xfId="65" applyNumberFormat="1" applyFont="1" applyFill="1" applyBorder="1" applyAlignment="1" applyProtection="1">
      <alignment horizontal="center" vertical="center"/>
      <protection/>
    </xf>
    <xf numFmtId="0" fontId="6" fillId="0" borderId="93" xfId="65" applyFont="1" applyFill="1" applyBorder="1" applyAlignment="1" applyProtection="1">
      <alignment horizontal="center" vertical="center"/>
      <protection/>
    </xf>
    <xf numFmtId="0" fontId="6" fillId="0" borderId="93" xfId="65" applyNumberFormat="1" applyFont="1" applyFill="1" applyBorder="1" applyAlignment="1" applyProtection="1">
      <alignment horizontal="center" vertical="center"/>
      <protection/>
    </xf>
    <xf numFmtId="0" fontId="6" fillId="0" borderId="94" xfId="65" applyFont="1" applyFill="1" applyBorder="1" applyAlignment="1" applyProtection="1">
      <alignment horizontal="left" vertical="center" shrinkToFit="1"/>
      <protection/>
    </xf>
    <xf numFmtId="0" fontId="6" fillId="0" borderId="95" xfId="65" applyFont="1" applyFill="1" applyBorder="1" applyAlignment="1" applyProtection="1">
      <alignment horizontal="left" vertical="center" shrinkToFit="1"/>
      <protection/>
    </xf>
    <xf numFmtId="0" fontId="6" fillId="0" borderId="96" xfId="65" applyFont="1" applyFill="1" applyBorder="1" applyAlignment="1" applyProtection="1">
      <alignment horizontal="left" vertical="center" shrinkToFit="1"/>
      <protection/>
    </xf>
    <xf numFmtId="49" fontId="82" fillId="0" borderId="97" xfId="65" applyNumberFormat="1" applyFont="1" applyFill="1" applyBorder="1" applyAlignment="1" applyProtection="1">
      <alignment horizontal="center" vertical="center"/>
      <protection/>
    </xf>
    <xf numFmtId="0" fontId="82" fillId="0" borderId="98" xfId="65" applyFont="1" applyFill="1" applyBorder="1" applyAlignment="1" applyProtection="1">
      <alignment horizontal="left" vertical="center" shrinkToFit="1"/>
      <protection/>
    </xf>
    <xf numFmtId="0" fontId="82" fillId="0" borderId="99" xfId="65" applyFont="1" applyFill="1" applyBorder="1" applyAlignment="1" applyProtection="1">
      <alignment horizontal="left" vertical="center" shrinkToFit="1"/>
      <protection/>
    </xf>
    <xf numFmtId="0" fontId="82" fillId="0" borderId="87" xfId="65" applyFont="1" applyFill="1" applyBorder="1" applyAlignment="1" applyProtection="1">
      <alignment horizontal="left" vertical="center" shrinkToFit="1"/>
      <protection/>
    </xf>
    <xf numFmtId="0" fontId="82" fillId="0" borderId="15" xfId="65" applyFont="1" applyFill="1" applyBorder="1" applyAlignment="1" applyProtection="1">
      <alignment horizontal="center" vertical="center"/>
      <protection/>
    </xf>
    <xf numFmtId="0" fontId="82" fillId="0" borderId="15" xfId="65" applyNumberFormat="1" applyFont="1" applyFill="1" applyBorder="1" applyAlignment="1" applyProtection="1">
      <alignment horizontal="center" vertical="center"/>
      <protection/>
    </xf>
    <xf numFmtId="0" fontId="82" fillId="0" borderId="89" xfId="65" applyFont="1" applyFill="1" applyBorder="1" applyAlignment="1" applyProtection="1">
      <alignment horizontal="left" vertical="center" shrinkToFit="1"/>
      <protection/>
    </xf>
    <xf numFmtId="0" fontId="82" fillId="0" borderId="90" xfId="65" applyFont="1" applyFill="1" applyBorder="1" applyAlignment="1" applyProtection="1">
      <alignment horizontal="left" vertical="center" shrinkToFit="1"/>
      <protection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 shrinkToFit="1"/>
    </xf>
    <xf numFmtId="0" fontId="84" fillId="0" borderId="0" xfId="0" applyFont="1" applyAlignment="1">
      <alignment horizontal="center" vertical="center"/>
    </xf>
    <xf numFmtId="0" fontId="83" fillId="0" borderId="0" xfId="0" applyNumberFormat="1" applyFont="1" applyBorder="1" applyAlignment="1" applyProtection="1">
      <alignment horizontal="center" vertical="center"/>
      <protection locked="0"/>
    </xf>
    <xf numFmtId="0" fontId="83" fillId="0" borderId="0" xfId="0" applyNumberFormat="1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101" xfId="0" applyBorder="1" applyAlignment="1">
      <alignment vertical="center"/>
    </xf>
    <xf numFmtId="0" fontId="84" fillId="0" borderId="101" xfId="0" applyFont="1" applyBorder="1" applyAlignment="1">
      <alignment horizontal="center" vertical="center"/>
    </xf>
    <xf numFmtId="0" fontId="0" fillId="0" borderId="102" xfId="0" applyNumberFormat="1" applyBorder="1" applyAlignment="1">
      <alignment horizontal="center" vertical="center"/>
    </xf>
    <xf numFmtId="0" fontId="83" fillId="0" borderId="102" xfId="0" applyNumberFormat="1" applyFont="1" applyBorder="1" applyAlignment="1" applyProtection="1">
      <alignment horizontal="center" vertical="center"/>
      <protection locked="0"/>
    </xf>
    <xf numFmtId="0" fontId="83" fillId="0" borderId="102" xfId="0" applyNumberFormat="1" applyFont="1" applyBorder="1" applyAlignment="1">
      <alignment horizontal="center" vertical="center"/>
    </xf>
    <xf numFmtId="0" fontId="0" fillId="0" borderId="102" xfId="0" applyNumberFormat="1" applyBorder="1" applyAlignment="1">
      <alignment horizontal="center" vertical="center" shrinkToFit="1"/>
    </xf>
    <xf numFmtId="0" fontId="0" fillId="0" borderId="102" xfId="0" applyNumberFormat="1" applyBorder="1" applyAlignment="1" applyProtection="1">
      <alignment horizontal="center" vertical="center" shrinkToFit="1"/>
      <protection locked="0"/>
    </xf>
    <xf numFmtId="0" fontId="0" fillId="0" borderId="101" xfId="0" applyBorder="1" applyAlignment="1">
      <alignment vertical="center"/>
    </xf>
    <xf numFmtId="0" fontId="0" fillId="0" borderId="103" xfId="0" applyBorder="1" applyAlignment="1">
      <alignment vertical="center"/>
    </xf>
    <xf numFmtId="0" fontId="85" fillId="0" borderId="101" xfId="0" applyFont="1" applyBorder="1" applyAlignment="1">
      <alignment horizontal="center" vertical="center"/>
    </xf>
    <xf numFmtId="0" fontId="0" fillId="0" borderId="10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horizontal="center" vertical="center" shrinkToFit="1"/>
    </xf>
    <xf numFmtId="0" fontId="84" fillId="0" borderId="0" xfId="0" applyFont="1" applyAlignment="1">
      <alignment vertical="center"/>
    </xf>
    <xf numFmtId="0" fontId="0" fillId="0" borderId="10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6" xfId="0" applyBorder="1" applyAlignment="1">
      <alignment vertical="center"/>
    </xf>
    <xf numFmtId="0" fontId="86" fillId="0" borderId="0" xfId="0" applyFont="1" applyAlignment="1">
      <alignment horizontal="center" vertical="center"/>
    </xf>
    <xf numFmtId="0" fontId="0" fillId="28" borderId="107" xfId="0" applyFill="1" applyBorder="1" applyAlignment="1">
      <alignment horizontal="center" vertical="center"/>
    </xf>
    <xf numFmtId="0" fontId="0" fillId="28" borderId="108" xfId="0" applyFill="1" applyBorder="1" applyAlignment="1">
      <alignment horizontal="center" vertical="center"/>
    </xf>
    <xf numFmtId="0" fontId="63" fillId="0" borderId="0" xfId="0" applyFont="1" applyAlignment="1" applyProtection="1">
      <alignment vertical="center"/>
      <protection/>
    </xf>
    <xf numFmtId="0" fontId="63" fillId="0" borderId="70" xfId="0" applyFont="1" applyFill="1" applyBorder="1" applyAlignment="1" applyProtection="1">
      <alignment vertical="center"/>
      <protection/>
    </xf>
    <xf numFmtId="0" fontId="75" fillId="0" borderId="109" xfId="0" applyFont="1" applyBorder="1" applyAlignment="1" applyProtection="1">
      <alignment vertical="center"/>
      <protection/>
    </xf>
    <xf numFmtId="0" fontId="6" fillId="39" borderId="110" xfId="65" applyFont="1" applyFill="1" applyBorder="1" applyAlignment="1" applyProtection="1">
      <alignment horizontal="center" vertical="center"/>
      <protection/>
    </xf>
    <xf numFmtId="0" fontId="6" fillId="39" borderId="111" xfId="65" applyFont="1" applyFill="1" applyBorder="1" applyAlignment="1" applyProtection="1">
      <alignment horizontal="center" vertical="center"/>
      <protection/>
    </xf>
    <xf numFmtId="0" fontId="6" fillId="39" borderId="112" xfId="65" applyFont="1" applyFill="1" applyBorder="1" applyAlignment="1" applyProtection="1">
      <alignment horizontal="center" vertical="center"/>
      <protection/>
    </xf>
    <xf numFmtId="0" fontId="6" fillId="39" borderId="113" xfId="65" applyFont="1" applyFill="1" applyBorder="1" applyAlignment="1" applyProtection="1">
      <alignment horizontal="center" vertical="center"/>
      <protection/>
    </xf>
    <xf numFmtId="0" fontId="6" fillId="38" borderId="110" xfId="65" applyFont="1" applyFill="1" applyBorder="1" applyAlignment="1" applyProtection="1">
      <alignment horizontal="center" vertical="center"/>
      <protection/>
    </xf>
    <xf numFmtId="0" fontId="6" fillId="38" borderId="111" xfId="65" applyFont="1" applyFill="1" applyBorder="1" applyAlignment="1" applyProtection="1">
      <alignment horizontal="center" vertical="center"/>
      <protection/>
    </xf>
    <xf numFmtId="0" fontId="6" fillId="35" borderId="110" xfId="65" applyFont="1" applyFill="1" applyBorder="1" applyAlignment="1" applyProtection="1">
      <alignment horizontal="center" vertical="center"/>
      <protection/>
    </xf>
    <xf numFmtId="0" fontId="6" fillId="35" borderId="111" xfId="65" applyFont="1" applyFill="1" applyBorder="1" applyAlignment="1" applyProtection="1">
      <alignment horizontal="center" vertical="center"/>
      <protection/>
    </xf>
    <xf numFmtId="0" fontId="3" fillId="39" borderId="114" xfId="65" applyFont="1" applyFill="1" applyBorder="1" applyAlignment="1" applyProtection="1">
      <alignment horizontal="center" vertical="center"/>
      <protection/>
    </xf>
    <xf numFmtId="0" fontId="3" fillId="39" borderId="115" xfId="65" applyFont="1" applyFill="1" applyBorder="1" applyAlignment="1" applyProtection="1">
      <alignment horizontal="center" vertical="center"/>
      <protection/>
    </xf>
    <xf numFmtId="0" fontId="3" fillId="39" borderId="114" xfId="65" applyFont="1" applyFill="1" applyBorder="1" applyAlignment="1" applyProtection="1">
      <alignment horizontal="center" vertical="center" wrapText="1"/>
      <protection/>
    </xf>
    <xf numFmtId="0" fontId="3" fillId="39" borderId="116" xfId="65" applyFont="1" applyFill="1" applyBorder="1" applyAlignment="1" applyProtection="1">
      <alignment horizontal="center" vertical="center"/>
      <protection/>
    </xf>
    <xf numFmtId="0" fontId="6" fillId="37" borderId="110" xfId="65" applyFont="1" applyFill="1" applyBorder="1" applyAlignment="1" applyProtection="1">
      <alignment horizontal="center" vertical="center"/>
      <protection/>
    </xf>
    <xf numFmtId="0" fontId="6" fillId="37" borderId="111" xfId="65" applyFont="1" applyFill="1" applyBorder="1" applyAlignment="1" applyProtection="1">
      <alignment horizontal="center" vertical="center"/>
      <protection/>
    </xf>
    <xf numFmtId="0" fontId="6" fillId="38" borderId="112" xfId="65" applyFont="1" applyFill="1" applyBorder="1" applyAlignment="1" applyProtection="1">
      <alignment horizontal="center" vertical="center"/>
      <protection/>
    </xf>
    <xf numFmtId="0" fontId="6" fillId="38" borderId="113" xfId="65" applyFont="1" applyFill="1" applyBorder="1" applyAlignment="1" applyProtection="1">
      <alignment horizontal="center" vertical="center"/>
      <protection/>
    </xf>
    <xf numFmtId="0" fontId="9" fillId="38" borderId="117" xfId="69" applyFont="1" applyFill="1" applyBorder="1" applyAlignment="1" applyProtection="1">
      <alignment horizontal="center" vertical="center" wrapText="1"/>
      <protection/>
    </xf>
    <xf numFmtId="0" fontId="9" fillId="38" borderId="118" xfId="69" applyFont="1" applyFill="1" applyBorder="1" applyAlignment="1" applyProtection="1">
      <alignment horizontal="center" vertical="center"/>
      <protection/>
    </xf>
    <xf numFmtId="0" fontId="6" fillId="36" borderId="110" xfId="65" applyFont="1" applyFill="1" applyBorder="1" applyAlignment="1" applyProtection="1">
      <alignment horizontal="center" vertical="center"/>
      <protection/>
    </xf>
    <xf numFmtId="0" fontId="6" fillId="36" borderId="111" xfId="65" applyFont="1" applyFill="1" applyBorder="1" applyAlignment="1" applyProtection="1">
      <alignment horizontal="center" vertical="center"/>
      <protection/>
    </xf>
    <xf numFmtId="0" fontId="3" fillId="38" borderId="114" xfId="65" applyFont="1" applyFill="1" applyBorder="1" applyAlignment="1" applyProtection="1">
      <alignment horizontal="center" vertical="center"/>
      <protection/>
    </xf>
    <xf numFmtId="0" fontId="3" fillId="38" borderId="115" xfId="65" applyFont="1" applyFill="1" applyBorder="1" applyAlignment="1" applyProtection="1">
      <alignment horizontal="center" vertical="center"/>
      <protection/>
    </xf>
    <xf numFmtId="0" fontId="3" fillId="37" borderId="114" xfId="65" applyFont="1" applyFill="1" applyBorder="1" applyAlignment="1" applyProtection="1">
      <alignment horizontal="center" vertical="center"/>
      <protection/>
    </xf>
    <xf numFmtId="0" fontId="3" fillId="37" borderId="115" xfId="65" applyFont="1" applyFill="1" applyBorder="1" applyAlignment="1" applyProtection="1">
      <alignment horizontal="center" vertical="center"/>
      <protection/>
    </xf>
    <xf numFmtId="0" fontId="3" fillId="37" borderId="114" xfId="65" applyFont="1" applyFill="1" applyBorder="1" applyAlignment="1" applyProtection="1">
      <alignment horizontal="center" vertical="center" wrapText="1"/>
      <protection/>
    </xf>
    <xf numFmtId="0" fontId="3" fillId="37" borderId="116" xfId="65" applyFont="1" applyFill="1" applyBorder="1" applyAlignment="1" applyProtection="1">
      <alignment horizontal="center" vertical="center"/>
      <protection/>
    </xf>
    <xf numFmtId="0" fontId="5" fillId="37" borderId="112" xfId="69" applyFont="1" applyFill="1" applyBorder="1" applyAlignment="1" applyProtection="1">
      <alignment horizontal="center" vertical="center"/>
      <protection/>
    </xf>
    <xf numFmtId="0" fontId="5" fillId="37" borderId="113" xfId="69" applyFont="1" applyFill="1" applyBorder="1" applyAlignment="1" applyProtection="1">
      <alignment horizontal="center" vertical="center"/>
      <protection/>
    </xf>
    <xf numFmtId="0" fontId="3" fillId="36" borderId="114" xfId="65" applyFont="1" applyFill="1" applyBorder="1" applyAlignment="1" applyProtection="1">
      <alignment horizontal="center" vertical="center" wrapText="1"/>
      <protection/>
    </xf>
    <xf numFmtId="0" fontId="3" fillId="36" borderId="116" xfId="65" applyFont="1" applyFill="1" applyBorder="1" applyAlignment="1" applyProtection="1">
      <alignment horizontal="center" vertical="center"/>
      <protection/>
    </xf>
    <xf numFmtId="0" fontId="3" fillId="36" borderId="114" xfId="65" applyFont="1" applyFill="1" applyBorder="1" applyAlignment="1" applyProtection="1">
      <alignment horizontal="center" vertical="center"/>
      <protection/>
    </xf>
    <xf numFmtId="0" fontId="3" fillId="36" borderId="115" xfId="65" applyFont="1" applyFill="1" applyBorder="1" applyAlignment="1" applyProtection="1">
      <alignment horizontal="center" vertical="center"/>
      <protection/>
    </xf>
    <xf numFmtId="0" fontId="5" fillId="36" borderId="112" xfId="69" applyFont="1" applyFill="1" applyBorder="1" applyAlignment="1" applyProtection="1">
      <alignment horizontal="center" vertical="center"/>
      <protection/>
    </xf>
    <xf numFmtId="0" fontId="5" fillId="36" borderId="113" xfId="69" applyFont="1" applyFill="1" applyBorder="1" applyAlignment="1" applyProtection="1">
      <alignment horizontal="center" vertical="center"/>
      <protection/>
    </xf>
    <xf numFmtId="49" fontId="11" fillId="34" borderId="110" xfId="65" applyNumberFormat="1" applyFont="1" applyFill="1" applyBorder="1" applyAlignment="1" applyProtection="1">
      <alignment horizontal="center" vertical="center"/>
      <protection/>
    </xf>
    <xf numFmtId="49" fontId="11" fillId="34" borderId="111" xfId="65" applyNumberFormat="1" applyFont="1" applyFill="1" applyBorder="1" applyAlignment="1" applyProtection="1">
      <alignment horizontal="center" vertical="center"/>
      <protection/>
    </xf>
    <xf numFmtId="0" fontId="6" fillId="0" borderId="112" xfId="65" applyFont="1" applyFill="1" applyBorder="1" applyAlignment="1" applyProtection="1">
      <alignment horizontal="center" vertical="center" shrinkToFit="1"/>
      <protection/>
    </xf>
    <xf numFmtId="0" fontId="6" fillId="0" borderId="113" xfId="65" applyFont="1" applyFill="1" applyBorder="1" applyAlignment="1" applyProtection="1">
      <alignment horizontal="center" vertical="center" shrinkToFit="1"/>
      <protection/>
    </xf>
    <xf numFmtId="0" fontId="7" fillId="34" borderId="117" xfId="65" applyFont="1" applyFill="1" applyBorder="1" applyAlignment="1" applyProtection="1">
      <alignment horizontal="center" vertical="center" shrinkToFit="1"/>
      <protection/>
    </xf>
    <xf numFmtId="0" fontId="7" fillId="34" borderId="118" xfId="65" applyFont="1" applyFill="1" applyBorder="1" applyAlignment="1" applyProtection="1">
      <alignment horizontal="center" vertical="center" shrinkToFit="1"/>
      <protection/>
    </xf>
    <xf numFmtId="49" fontId="7" fillId="34" borderId="119" xfId="65" applyNumberFormat="1" applyFont="1" applyFill="1" applyBorder="1" applyAlignment="1" applyProtection="1">
      <alignment horizontal="center" vertical="center"/>
      <protection/>
    </xf>
    <xf numFmtId="49" fontId="8" fillId="34" borderId="119" xfId="69" applyNumberFormat="1" applyFont="1" applyFill="1" applyBorder="1" applyAlignment="1" applyProtection="1">
      <alignment horizontal="center" vertical="center"/>
      <protection/>
    </xf>
    <xf numFmtId="49" fontId="7" fillId="34" borderId="117" xfId="65" applyNumberFormat="1" applyFont="1" applyFill="1" applyBorder="1" applyAlignment="1" applyProtection="1">
      <alignment horizontal="center" vertical="center"/>
      <protection/>
    </xf>
    <xf numFmtId="49" fontId="7" fillId="34" borderId="118" xfId="65" applyNumberFormat="1" applyFont="1" applyFill="1" applyBorder="1" applyAlignment="1" applyProtection="1">
      <alignment horizontal="center" vertical="center"/>
      <protection/>
    </xf>
    <xf numFmtId="49" fontId="7" fillId="34" borderId="120" xfId="65" applyNumberFormat="1" applyFont="1" applyFill="1" applyBorder="1" applyAlignment="1" applyProtection="1">
      <alignment horizontal="center" vertical="center"/>
      <protection/>
    </xf>
    <xf numFmtId="49" fontId="7" fillId="34" borderId="38" xfId="65" applyNumberFormat="1" applyFont="1" applyFill="1" applyBorder="1" applyAlignment="1" applyProtection="1">
      <alignment horizontal="center" vertical="center"/>
      <protection/>
    </xf>
    <xf numFmtId="0" fontId="6" fillId="35" borderId="112" xfId="65" applyFont="1" applyFill="1" applyBorder="1" applyAlignment="1" applyProtection="1">
      <alignment horizontal="center" vertical="center"/>
      <protection/>
    </xf>
    <xf numFmtId="0" fontId="6" fillId="35" borderId="113" xfId="65" applyFont="1" applyFill="1" applyBorder="1" applyAlignment="1" applyProtection="1">
      <alignment horizontal="center" vertical="center"/>
      <protection/>
    </xf>
    <xf numFmtId="0" fontId="3" fillId="35" borderId="114" xfId="65" applyFont="1" applyFill="1" applyBorder="1" applyAlignment="1" applyProtection="1">
      <alignment horizontal="center" vertical="center" wrapText="1"/>
      <protection/>
    </xf>
    <xf numFmtId="0" fontId="3" fillId="35" borderId="116" xfId="65" applyFont="1" applyFill="1" applyBorder="1" applyAlignment="1" applyProtection="1">
      <alignment horizontal="center" vertical="center"/>
      <protection/>
    </xf>
    <xf numFmtId="0" fontId="10" fillId="42" borderId="77" xfId="65" applyFont="1" applyFill="1" applyBorder="1" applyAlignment="1" applyProtection="1">
      <alignment horizontal="center" vertical="center"/>
      <protection/>
    </xf>
    <xf numFmtId="0" fontId="10" fillId="42" borderId="78" xfId="65" applyFont="1" applyFill="1" applyBorder="1" applyAlignment="1" applyProtection="1">
      <alignment horizontal="center" vertical="center"/>
      <protection/>
    </xf>
    <xf numFmtId="0" fontId="3" fillId="35" borderId="114" xfId="65" applyFont="1" applyFill="1" applyBorder="1" applyAlignment="1" applyProtection="1">
      <alignment horizontal="center" vertical="center"/>
      <protection/>
    </xf>
    <xf numFmtId="0" fontId="3" fillId="35" borderId="115" xfId="65" applyFont="1" applyFill="1" applyBorder="1" applyAlignment="1" applyProtection="1">
      <alignment horizontal="center" vertical="center"/>
      <protection/>
    </xf>
    <xf numFmtId="0" fontId="87" fillId="0" borderId="0" xfId="65" applyFont="1" applyFill="1" applyBorder="1" applyAlignment="1" applyProtection="1">
      <alignment horizontal="left" vertical="center"/>
      <protection/>
    </xf>
    <xf numFmtId="0" fontId="87" fillId="0" borderId="76" xfId="65" applyFont="1" applyFill="1" applyBorder="1" applyAlignment="1" applyProtection="1">
      <alignment horizontal="left" vertical="center"/>
      <protection/>
    </xf>
    <xf numFmtId="0" fontId="75" fillId="43" borderId="77" xfId="0" applyFont="1" applyFill="1" applyBorder="1" applyAlignment="1" applyProtection="1">
      <alignment horizontal="center" vertical="center"/>
      <protection/>
    </xf>
    <xf numFmtId="0" fontId="75" fillId="43" borderId="78" xfId="0" applyFont="1" applyFill="1" applyBorder="1" applyAlignment="1" applyProtection="1">
      <alignment horizontal="center" vertical="center"/>
      <protection/>
    </xf>
    <xf numFmtId="0" fontId="75" fillId="43" borderId="109" xfId="0" applyFont="1" applyFill="1" applyBorder="1" applyAlignment="1" applyProtection="1">
      <alignment horizontal="center" vertical="center"/>
      <protection/>
    </xf>
    <xf numFmtId="0" fontId="75" fillId="44" borderId="77" xfId="0" applyFont="1" applyFill="1" applyBorder="1" applyAlignment="1" applyProtection="1">
      <alignment horizontal="center" vertical="center"/>
      <protection/>
    </xf>
    <xf numFmtId="0" fontId="75" fillId="44" borderId="78" xfId="0" applyFont="1" applyFill="1" applyBorder="1" applyAlignment="1" applyProtection="1">
      <alignment horizontal="center" vertical="center"/>
      <protection/>
    </xf>
    <xf numFmtId="0" fontId="75" fillId="44" borderId="109" xfId="0" applyFont="1" applyFill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vertical="top" wrapText="1"/>
      <protection/>
    </xf>
    <xf numFmtId="0" fontId="6" fillId="0" borderId="72" xfId="65" applyFont="1" applyFill="1" applyBorder="1" applyAlignment="1">
      <alignment horizontal="center" vertical="center"/>
      <protection/>
    </xf>
    <xf numFmtId="0" fontId="6" fillId="0" borderId="7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 applyProtection="1">
      <alignment horizontal="center" vertical="center"/>
      <protection locked="0"/>
    </xf>
    <xf numFmtId="0" fontId="6" fillId="0" borderId="76" xfId="65" applyFont="1" applyFill="1" applyBorder="1" applyAlignment="1" applyProtection="1">
      <alignment horizontal="center" vertical="center"/>
      <protection locked="0"/>
    </xf>
    <xf numFmtId="0" fontId="15" fillId="0" borderId="72" xfId="65" applyFont="1" applyFill="1" applyBorder="1" applyAlignment="1" applyProtection="1">
      <alignment horizontal="center" vertical="center"/>
      <protection locked="0"/>
    </xf>
    <xf numFmtId="0" fontId="15" fillId="0" borderId="76" xfId="65" applyFont="1" applyFill="1" applyBorder="1" applyAlignment="1" applyProtection="1">
      <alignment horizontal="center" vertical="center"/>
      <protection locked="0"/>
    </xf>
    <xf numFmtId="0" fontId="15" fillId="0" borderId="72" xfId="65" applyFont="1" applyFill="1" applyBorder="1" applyAlignment="1">
      <alignment horizontal="center" vertical="center"/>
      <protection/>
    </xf>
    <xf numFmtId="0" fontId="15" fillId="0" borderId="76" xfId="65" applyFont="1" applyFill="1" applyBorder="1" applyAlignment="1">
      <alignment horizontal="center"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90" fillId="0" borderId="0" xfId="0" applyFont="1" applyAlignment="1" applyProtection="1">
      <alignment horizontal="left" vertical="center"/>
      <protection/>
    </xf>
    <xf numFmtId="0" fontId="6" fillId="41" borderId="121" xfId="0" applyNumberFormat="1" applyFont="1" applyFill="1" applyBorder="1" applyAlignment="1" applyProtection="1">
      <alignment horizontal="center" vertical="center"/>
      <protection locked="0"/>
    </xf>
    <xf numFmtId="0" fontId="6" fillId="41" borderId="122" xfId="0" applyNumberFormat="1" applyFont="1" applyFill="1" applyBorder="1" applyAlignment="1" applyProtection="1">
      <alignment horizontal="center" vertical="center"/>
      <protection locked="0"/>
    </xf>
    <xf numFmtId="0" fontId="6" fillId="41" borderId="123" xfId="0" applyNumberFormat="1" applyFont="1" applyFill="1" applyBorder="1" applyAlignment="1" applyProtection="1">
      <alignment horizontal="center" vertical="center"/>
      <protection locked="0"/>
    </xf>
    <xf numFmtId="0" fontId="6" fillId="41" borderId="124" xfId="0" applyNumberFormat="1" applyFont="1" applyFill="1" applyBorder="1" applyAlignment="1">
      <alignment horizontal="center" vertical="center"/>
    </xf>
    <xf numFmtId="0" fontId="6" fillId="41" borderId="105" xfId="0" applyNumberFormat="1" applyFont="1" applyFill="1" applyBorder="1" applyAlignment="1">
      <alignment horizontal="center" vertical="center"/>
    </xf>
    <xf numFmtId="0" fontId="6" fillId="41" borderId="125" xfId="0" applyNumberFormat="1" applyFont="1" applyFill="1" applyBorder="1" applyAlignment="1">
      <alignment horizontal="center" vertical="center"/>
    </xf>
    <xf numFmtId="0" fontId="6" fillId="41" borderId="126" xfId="0" applyNumberFormat="1" applyFont="1" applyFill="1" applyBorder="1" applyAlignment="1" applyProtection="1">
      <alignment horizontal="center" vertical="center"/>
      <protection locked="0"/>
    </xf>
    <xf numFmtId="0" fontId="6" fillId="41" borderId="127" xfId="0" applyNumberFormat="1" applyFont="1" applyFill="1" applyBorder="1" applyAlignment="1" applyProtection="1">
      <alignment horizontal="center" vertical="center"/>
      <protection locked="0"/>
    </xf>
    <xf numFmtId="0" fontId="6" fillId="41" borderId="128" xfId="0" applyNumberFormat="1" applyFont="1" applyFill="1" applyBorder="1" applyAlignment="1" applyProtection="1">
      <alignment horizontal="center" vertical="center"/>
      <protection locked="0"/>
    </xf>
    <xf numFmtId="0" fontId="6" fillId="28" borderId="127" xfId="65" applyFont="1" applyFill="1" applyBorder="1" applyAlignment="1" applyProtection="1">
      <alignment horizontal="left" vertical="center"/>
      <protection locked="0"/>
    </xf>
    <xf numFmtId="0" fontId="6" fillId="28" borderId="128" xfId="65" applyFont="1" applyFill="1" applyBorder="1" applyAlignment="1" applyProtection="1">
      <alignment horizontal="left" vertical="center"/>
      <protection locked="0"/>
    </xf>
    <xf numFmtId="0" fontId="89" fillId="45" borderId="129" xfId="0" applyFont="1" applyFill="1" applyBorder="1" applyAlignment="1" applyProtection="1">
      <alignment horizontal="center" vertical="center"/>
      <protection locked="0"/>
    </xf>
    <xf numFmtId="0" fontId="89" fillId="45" borderId="108" xfId="0" applyFont="1" applyFill="1" applyBorder="1" applyAlignment="1" applyProtection="1">
      <alignment horizontal="center" vertical="center"/>
      <protection locked="0"/>
    </xf>
    <xf numFmtId="0" fontId="89" fillId="0" borderId="37" xfId="0" applyFont="1" applyBorder="1" applyAlignment="1" applyProtection="1">
      <alignment horizontal="center" vertical="center"/>
      <protection/>
    </xf>
    <xf numFmtId="0" fontId="91" fillId="0" borderId="0" xfId="0" applyFont="1" applyBorder="1" applyAlignment="1" applyProtection="1">
      <alignment horizontal="right" vertical="center"/>
      <protection/>
    </xf>
    <xf numFmtId="0" fontId="91" fillId="0" borderId="76" xfId="0" applyFont="1" applyBorder="1" applyAlignment="1" applyProtection="1">
      <alignment horizontal="right" vertical="center"/>
      <protection/>
    </xf>
    <xf numFmtId="0" fontId="89" fillId="0" borderId="0" xfId="0" applyFont="1" applyBorder="1" applyAlignment="1">
      <alignment horizontal="left" vertical="center"/>
    </xf>
    <xf numFmtId="0" fontId="89" fillId="0" borderId="76" xfId="0" applyFont="1" applyBorder="1" applyAlignment="1">
      <alignment horizontal="left" vertical="center"/>
    </xf>
    <xf numFmtId="0" fontId="92" fillId="0" borderId="72" xfId="65" applyFont="1" applyFill="1" applyBorder="1" applyAlignment="1">
      <alignment horizontal="center" vertical="center"/>
      <protection/>
    </xf>
    <xf numFmtId="0" fontId="92" fillId="0" borderId="76" xfId="65" applyFont="1" applyFill="1" applyBorder="1" applyAlignment="1">
      <alignment horizontal="center" vertical="center"/>
      <protection/>
    </xf>
    <xf numFmtId="0" fontId="6" fillId="28" borderId="122" xfId="65" applyFont="1" applyFill="1" applyBorder="1" applyAlignment="1" applyProtection="1">
      <alignment horizontal="left" vertical="center"/>
      <protection locked="0"/>
    </xf>
    <xf numFmtId="0" fontId="6" fillId="28" borderId="123" xfId="65" applyFont="1" applyFill="1" applyBorder="1" applyAlignment="1" applyProtection="1">
      <alignment horizontal="left" vertical="center"/>
      <protection locked="0"/>
    </xf>
    <xf numFmtId="0" fontId="93" fillId="0" borderId="0" xfId="0" applyFont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19" fillId="28" borderId="130" xfId="65" applyFont="1" applyFill="1" applyBorder="1" applyAlignment="1" applyProtection="1">
      <alignment horizontal="left" vertical="center"/>
      <protection locked="0"/>
    </xf>
    <xf numFmtId="0" fontId="19" fillId="28" borderId="131" xfId="65" applyFont="1" applyFill="1" applyBorder="1" applyAlignment="1" applyProtection="1">
      <alignment horizontal="left" vertical="center"/>
      <protection locked="0"/>
    </xf>
    <xf numFmtId="0" fontId="12" fillId="0" borderId="0" xfId="65" applyFont="1" applyFill="1" applyAlignment="1" applyProtection="1">
      <alignment horizontal="center"/>
      <protection locked="0"/>
    </xf>
    <xf numFmtId="0" fontId="14" fillId="41" borderId="132" xfId="65" applyFont="1" applyFill="1" applyBorder="1" applyAlignment="1" applyProtection="1">
      <alignment horizontal="center" vertical="center"/>
      <protection locked="0"/>
    </xf>
    <xf numFmtId="0" fontId="14" fillId="41" borderId="106" xfId="65" applyFont="1" applyFill="1" applyBorder="1" applyAlignment="1" applyProtection="1">
      <alignment horizontal="center" vertical="center"/>
      <protection locked="0"/>
    </xf>
    <xf numFmtId="0" fontId="14" fillId="41" borderId="133" xfId="65" applyFont="1" applyFill="1" applyBorder="1" applyAlignment="1" applyProtection="1">
      <alignment horizontal="center" vertical="center"/>
      <protection locked="0"/>
    </xf>
    <xf numFmtId="0" fontId="14" fillId="0" borderId="106" xfId="65" applyFont="1" applyFill="1" applyBorder="1" applyAlignment="1" applyProtection="1">
      <alignment horizontal="left" vertical="center" wrapText="1" shrinkToFit="1"/>
      <protection hidden="1"/>
    </xf>
    <xf numFmtId="0" fontId="14" fillId="0" borderId="106" xfId="65" applyFont="1" applyFill="1" applyBorder="1" applyAlignment="1" applyProtection="1">
      <alignment horizontal="left" vertical="center" shrinkToFit="1"/>
      <protection hidden="1"/>
    </xf>
    <xf numFmtId="0" fontId="14" fillId="0" borderId="133" xfId="65" applyFont="1" applyFill="1" applyBorder="1" applyAlignment="1" applyProtection="1">
      <alignment horizontal="left" vertical="center" shrinkToFit="1"/>
      <protection hidden="1"/>
    </xf>
    <xf numFmtId="1" fontId="16" fillId="41" borderId="124" xfId="0" applyNumberFormat="1" applyFont="1" applyFill="1" applyBorder="1" applyAlignment="1" applyProtection="1">
      <alignment horizontal="center" vertical="center"/>
      <protection locked="0"/>
    </xf>
    <xf numFmtId="1" fontId="16" fillId="41" borderId="105" xfId="0" applyNumberFormat="1" applyFont="1" applyFill="1" applyBorder="1" applyAlignment="1" applyProtection="1">
      <alignment horizontal="center" vertical="center"/>
      <protection locked="0"/>
    </xf>
    <xf numFmtId="1" fontId="16" fillId="41" borderId="125" xfId="0" applyNumberFormat="1" applyFont="1" applyFill="1" applyBorder="1" applyAlignment="1" applyProtection="1">
      <alignment horizontal="center" vertical="center"/>
      <protection locked="0"/>
    </xf>
    <xf numFmtId="0" fontId="18" fillId="28" borderId="105" xfId="0" applyFont="1" applyFill="1" applyBorder="1" applyAlignment="1" applyProtection="1">
      <alignment horizontal="left" vertical="center"/>
      <protection locked="0"/>
    </xf>
    <xf numFmtId="0" fontId="18" fillId="28" borderId="125" xfId="0" applyFont="1" applyFill="1" applyBorder="1" applyAlignment="1" applyProtection="1">
      <alignment horizontal="left" vertical="center"/>
      <protection locked="0"/>
    </xf>
    <xf numFmtId="0" fontId="24" fillId="44" borderId="77" xfId="0" applyFont="1" applyFill="1" applyBorder="1" applyAlignment="1" applyProtection="1">
      <alignment horizontal="center" vertical="center"/>
      <protection/>
    </xf>
    <xf numFmtId="0" fontId="24" fillId="44" borderId="78" xfId="0" applyFont="1" applyFill="1" applyBorder="1" applyAlignment="1" applyProtection="1">
      <alignment horizontal="center" vertical="center"/>
      <protection/>
    </xf>
    <xf numFmtId="0" fontId="24" fillId="44" borderId="109" xfId="0" applyFont="1" applyFill="1" applyBorder="1" applyAlignment="1" applyProtection="1">
      <alignment horizontal="center" vertical="center"/>
      <protection/>
    </xf>
    <xf numFmtId="0" fontId="24" fillId="43" borderId="77" xfId="0" applyFont="1" applyFill="1" applyBorder="1" applyAlignment="1" applyProtection="1">
      <alignment horizontal="center" vertical="center"/>
      <protection/>
    </xf>
    <xf numFmtId="0" fontId="24" fillId="43" borderId="78" xfId="0" applyFont="1" applyFill="1" applyBorder="1" applyAlignment="1" applyProtection="1">
      <alignment horizontal="center" vertical="center"/>
      <protection/>
    </xf>
    <xf numFmtId="0" fontId="24" fillId="43" borderId="109" xfId="0" applyFont="1" applyFill="1" applyBorder="1" applyAlignment="1" applyProtection="1">
      <alignment horizontal="center" vertical="center"/>
      <protection/>
    </xf>
    <xf numFmtId="0" fontId="94" fillId="0" borderId="72" xfId="0" applyFont="1" applyBorder="1" applyAlignment="1" applyProtection="1">
      <alignment horizontal="center" vertical="center"/>
      <protection/>
    </xf>
    <xf numFmtId="0" fontId="94" fillId="0" borderId="76" xfId="0" applyFont="1" applyBorder="1" applyAlignment="1" applyProtection="1">
      <alignment horizontal="center" vertical="center"/>
      <protection/>
    </xf>
    <xf numFmtId="0" fontId="93" fillId="0" borderId="72" xfId="0" applyFont="1" applyBorder="1" applyAlignment="1" applyProtection="1">
      <alignment horizontal="center" vertical="center"/>
      <protection/>
    </xf>
    <xf numFmtId="0" fontId="93" fillId="0" borderId="76" xfId="0" applyFont="1" applyBorder="1" applyAlignment="1" applyProtection="1">
      <alignment horizontal="center" vertical="center"/>
      <protection/>
    </xf>
    <xf numFmtId="0" fontId="19" fillId="28" borderId="53" xfId="65" applyFont="1" applyFill="1" applyBorder="1" applyAlignment="1" applyProtection="1">
      <alignment horizontal="left" vertical="center"/>
      <protection locked="0"/>
    </xf>
    <xf numFmtId="0" fontId="19" fillId="28" borderId="52" xfId="65" applyFont="1" applyFill="1" applyBorder="1" applyAlignment="1" applyProtection="1">
      <alignment horizontal="left" vertical="center"/>
      <protection locked="0"/>
    </xf>
    <xf numFmtId="49" fontId="19" fillId="28" borderId="55" xfId="65" applyNumberFormat="1" applyFont="1" applyFill="1" applyBorder="1" applyAlignment="1" applyProtection="1">
      <alignment horizontal="left" vertical="center"/>
      <protection locked="0"/>
    </xf>
    <xf numFmtId="49" fontId="19" fillId="28" borderId="134" xfId="65" applyNumberFormat="1" applyFont="1" applyFill="1" applyBorder="1" applyAlignment="1" applyProtection="1">
      <alignment horizontal="left" vertical="center"/>
      <protection locked="0"/>
    </xf>
    <xf numFmtId="0" fontId="19" fillId="0" borderId="105" xfId="65" applyFont="1" applyFill="1" applyBorder="1" applyAlignment="1" applyProtection="1">
      <alignment horizontal="left" vertical="center"/>
      <protection locked="0"/>
    </xf>
    <xf numFmtId="0" fontId="19" fillId="28" borderId="135" xfId="65" applyFont="1" applyFill="1" applyBorder="1" applyAlignment="1" applyProtection="1">
      <alignment horizontal="left" vertical="center"/>
      <protection locked="0"/>
    </xf>
    <xf numFmtId="0" fontId="19" fillId="28" borderId="125" xfId="65" applyFont="1" applyFill="1" applyBorder="1" applyAlignment="1" applyProtection="1">
      <alignment horizontal="left" vertical="center"/>
      <protection locked="0"/>
    </xf>
    <xf numFmtId="0" fontId="6" fillId="41" borderId="136" xfId="0" applyNumberFormat="1" applyFont="1" applyFill="1" applyBorder="1" applyAlignment="1" applyProtection="1">
      <alignment horizontal="center" vertical="center"/>
      <protection locked="0"/>
    </xf>
    <xf numFmtId="0" fontId="6" fillId="41" borderId="130" xfId="0" applyNumberFormat="1" applyFont="1" applyFill="1" applyBorder="1" applyAlignment="1" applyProtection="1">
      <alignment horizontal="center" vertical="center"/>
      <protection locked="0"/>
    </xf>
    <xf numFmtId="0" fontId="6" fillId="41" borderId="137" xfId="0" applyNumberFormat="1" applyFont="1" applyFill="1" applyBorder="1" applyAlignment="1" applyProtection="1">
      <alignment horizontal="center" vertical="center"/>
      <protection locked="0"/>
    </xf>
    <xf numFmtId="0" fontId="6" fillId="41" borderId="138" xfId="0" applyNumberFormat="1" applyFont="1" applyFill="1" applyBorder="1" applyAlignment="1" applyProtection="1">
      <alignment horizontal="center" vertical="center"/>
      <protection locked="0"/>
    </xf>
    <xf numFmtId="0" fontId="6" fillId="41" borderId="53" xfId="0" applyNumberFormat="1" applyFont="1" applyFill="1" applyBorder="1" applyAlignment="1" applyProtection="1">
      <alignment horizontal="center" vertical="center"/>
      <protection locked="0"/>
    </xf>
    <xf numFmtId="0" fontId="6" fillId="41" borderId="134" xfId="0" applyNumberFormat="1" applyFont="1" applyFill="1" applyBorder="1" applyAlignment="1" applyProtection="1">
      <alignment horizontal="center" vertical="center"/>
      <protection locked="0"/>
    </xf>
    <xf numFmtId="49" fontId="19" fillId="0" borderId="139" xfId="65" applyNumberFormat="1" applyFont="1" applyFill="1" applyBorder="1" applyAlignment="1" applyProtection="1">
      <alignment horizontal="left" vertical="center"/>
      <protection locked="0"/>
    </xf>
    <xf numFmtId="49" fontId="19" fillId="0" borderId="140" xfId="65" applyNumberFormat="1" applyFont="1" applyFill="1" applyBorder="1" applyAlignment="1" applyProtection="1">
      <alignment horizontal="left" vertical="center"/>
      <protection locked="0"/>
    </xf>
    <xf numFmtId="0" fontId="94" fillId="0" borderId="73" xfId="0" applyFont="1" applyBorder="1" applyAlignment="1" applyProtection="1">
      <alignment horizontal="center" vertical="center"/>
      <protection/>
    </xf>
    <xf numFmtId="0" fontId="94" fillId="0" borderId="79" xfId="0" applyFont="1" applyBorder="1" applyAlignment="1" applyProtection="1">
      <alignment horizontal="center" vertical="center"/>
      <protection/>
    </xf>
    <xf numFmtId="0" fontId="89" fillId="0" borderId="72" xfId="0" applyFont="1" applyBorder="1" applyAlignment="1" applyProtection="1">
      <alignment horizontal="center" vertical="center"/>
      <protection/>
    </xf>
    <xf numFmtId="0" fontId="89" fillId="0" borderId="76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91" fillId="0" borderId="37" xfId="0" applyFont="1" applyBorder="1" applyAlignment="1" applyProtection="1">
      <alignment horizontal="center" vertical="center"/>
      <protection/>
    </xf>
    <xf numFmtId="0" fontId="91" fillId="0" borderId="74" xfId="0" applyFont="1" applyBorder="1" applyAlignment="1" applyProtection="1">
      <alignment horizontal="center" vertical="center"/>
      <protection/>
    </xf>
    <xf numFmtId="0" fontId="91" fillId="0" borderId="75" xfId="0" applyFont="1" applyBorder="1" applyAlignment="1" applyProtection="1">
      <alignment horizontal="center" vertical="center"/>
      <protection/>
    </xf>
    <xf numFmtId="0" fontId="91" fillId="0" borderId="79" xfId="0" applyFont="1" applyBorder="1" applyAlignment="1" applyProtection="1">
      <alignment horizontal="center" vertical="center"/>
      <protection/>
    </xf>
    <xf numFmtId="0" fontId="95" fillId="0" borderId="71" xfId="0" applyFont="1" applyBorder="1" applyAlignment="1" applyProtection="1">
      <alignment horizontal="center" vertical="center"/>
      <protection/>
    </xf>
    <xf numFmtId="0" fontId="95" fillId="0" borderId="73" xfId="0" applyFont="1" applyBorder="1" applyAlignment="1" applyProtection="1">
      <alignment horizontal="center" vertical="center"/>
      <protection/>
    </xf>
    <xf numFmtId="0" fontId="95" fillId="0" borderId="75" xfId="0" applyFont="1" applyBorder="1" applyAlignment="1" applyProtection="1">
      <alignment horizontal="center" vertical="center"/>
      <protection/>
    </xf>
    <xf numFmtId="0" fontId="95" fillId="0" borderId="79" xfId="0" applyFont="1" applyBorder="1" applyAlignment="1" applyProtection="1">
      <alignment horizontal="center" vertical="center"/>
      <protection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4" fillId="0" borderId="112" xfId="0" applyNumberFormat="1" applyFont="1" applyBorder="1" applyAlignment="1">
      <alignment horizontal="center" vertical="center"/>
    </xf>
    <xf numFmtId="0" fontId="84" fillId="0" borderId="117" xfId="0" applyNumberFormat="1" applyFont="1" applyBorder="1" applyAlignment="1">
      <alignment horizontal="center" vertical="center"/>
    </xf>
    <xf numFmtId="0" fontId="84" fillId="0" borderId="141" xfId="0" applyNumberFormat="1" applyFont="1" applyBorder="1" applyAlignment="1">
      <alignment horizontal="center" vertical="center"/>
    </xf>
    <xf numFmtId="0" fontId="84" fillId="0" borderId="81" xfId="0" applyNumberFormat="1" applyFont="1" applyBorder="1" applyAlignment="1">
      <alignment horizontal="center" vertical="center"/>
    </xf>
    <xf numFmtId="0" fontId="0" fillId="0" borderId="117" xfId="0" applyNumberFormat="1" applyBorder="1" applyAlignment="1">
      <alignment horizontal="center" vertical="center" shrinkToFit="1"/>
    </xf>
    <xf numFmtId="0" fontId="0" fillId="0" borderId="110" xfId="0" applyNumberFormat="1" applyBorder="1" applyAlignment="1">
      <alignment horizontal="center" vertical="center" shrinkToFit="1"/>
    </xf>
    <xf numFmtId="0" fontId="0" fillId="0" borderId="81" xfId="0" applyNumberFormat="1" applyBorder="1" applyAlignment="1">
      <alignment horizontal="center" vertical="center" shrinkToFit="1"/>
    </xf>
    <xf numFmtId="0" fontId="0" fillId="0" borderId="142" xfId="0" applyNumberFormat="1" applyBorder="1" applyAlignment="1">
      <alignment horizontal="center" vertical="center" shrinkToFit="1"/>
    </xf>
    <xf numFmtId="0" fontId="0" fillId="0" borderId="132" xfId="0" applyNumberFormat="1" applyBorder="1" applyAlignment="1">
      <alignment horizontal="center" vertical="center"/>
    </xf>
    <xf numFmtId="0" fontId="0" fillId="0" borderId="106" xfId="0" applyNumberFormat="1" applyBorder="1" applyAlignment="1">
      <alignment horizontal="center" vertical="center"/>
    </xf>
    <xf numFmtId="0" fontId="0" fillId="0" borderId="133" xfId="0" applyNumberFormat="1" applyBorder="1" applyAlignment="1">
      <alignment horizontal="center" vertical="center"/>
    </xf>
    <xf numFmtId="0" fontId="83" fillId="0" borderId="136" xfId="0" applyNumberFormat="1" applyFont="1" applyBorder="1" applyAlignment="1" applyProtection="1">
      <alignment horizontal="center" vertical="center" wrapText="1"/>
      <protection locked="0"/>
    </xf>
    <xf numFmtId="0" fontId="83" fillId="0" borderId="130" xfId="0" applyNumberFormat="1" applyFont="1" applyBorder="1" applyAlignment="1" applyProtection="1">
      <alignment horizontal="center" vertical="center"/>
      <protection locked="0"/>
    </xf>
    <xf numFmtId="0" fontId="83" fillId="0" borderId="137" xfId="0" applyNumberFormat="1" applyFont="1" applyBorder="1" applyAlignment="1" applyProtection="1">
      <alignment horizontal="center" vertical="center"/>
      <protection locked="0"/>
    </xf>
    <xf numFmtId="0" fontId="83" fillId="0" borderId="37" xfId="0" applyNumberFormat="1" applyFont="1" applyBorder="1" applyAlignment="1" applyProtection="1">
      <alignment horizontal="center" vertical="center"/>
      <protection locked="0"/>
    </xf>
    <xf numFmtId="0" fontId="83" fillId="0" borderId="0" xfId="0" applyNumberFormat="1" applyFont="1" applyBorder="1" applyAlignment="1" applyProtection="1">
      <alignment horizontal="center" vertical="center"/>
      <protection locked="0"/>
    </xf>
    <xf numFmtId="0" fontId="83" fillId="0" borderId="74" xfId="0" applyNumberFormat="1" applyFont="1" applyBorder="1" applyAlignment="1" applyProtection="1">
      <alignment horizontal="center" vertical="center"/>
      <protection locked="0"/>
    </xf>
    <xf numFmtId="0" fontId="83" fillId="0" borderId="112" xfId="0" applyNumberFormat="1" applyFont="1" applyBorder="1" applyAlignment="1">
      <alignment horizontal="center" vertical="center"/>
    </xf>
    <xf numFmtId="0" fontId="83" fillId="0" borderId="117" xfId="0" applyNumberFormat="1" applyFont="1" applyBorder="1" applyAlignment="1">
      <alignment horizontal="center" vertical="center"/>
    </xf>
    <xf numFmtId="0" fontId="83" fillId="0" borderId="110" xfId="0" applyNumberFormat="1" applyFont="1" applyBorder="1" applyAlignment="1">
      <alignment horizontal="center" vertical="center"/>
    </xf>
    <xf numFmtId="0" fontId="83" fillId="0" borderId="115" xfId="0" applyNumberFormat="1" applyFont="1" applyBorder="1" applyAlignment="1">
      <alignment horizontal="center" vertical="center"/>
    </xf>
    <xf numFmtId="0" fontId="0" fillId="0" borderId="106" xfId="0" applyNumberFormat="1" applyBorder="1" applyAlignment="1">
      <alignment horizontal="center" vertical="center" shrinkToFit="1"/>
    </xf>
    <xf numFmtId="0" fontId="0" fillId="0" borderId="133" xfId="0" applyNumberFormat="1" applyBorder="1" applyAlignment="1">
      <alignment horizontal="center" vertical="center" shrinkToFit="1"/>
    </xf>
    <xf numFmtId="0" fontId="83" fillId="0" borderId="37" xfId="0" applyNumberFormat="1" applyFont="1" applyBorder="1" applyAlignment="1">
      <alignment horizontal="center" vertical="center"/>
    </xf>
    <xf numFmtId="0" fontId="83" fillId="0" borderId="0" xfId="0" applyNumberFormat="1" applyFont="1" applyBorder="1" applyAlignment="1">
      <alignment horizontal="center" vertical="center"/>
    </xf>
    <xf numFmtId="0" fontId="83" fillId="0" borderId="75" xfId="0" applyNumberFormat="1" applyFont="1" applyBorder="1" applyAlignment="1">
      <alignment horizontal="center" vertical="center"/>
    </xf>
    <xf numFmtId="0" fontId="83" fillId="0" borderId="76" xfId="0" applyNumberFormat="1" applyFont="1" applyBorder="1" applyAlignment="1">
      <alignment horizontal="center" vertical="center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76" xfId="0" applyNumberFormat="1" applyBorder="1" applyAlignment="1" applyProtection="1">
      <alignment horizontal="center" vertical="center"/>
      <protection locked="0"/>
    </xf>
    <xf numFmtId="0" fontId="83" fillId="0" borderId="74" xfId="0" applyNumberFormat="1" applyFont="1" applyBorder="1" applyAlignment="1">
      <alignment horizontal="center" vertical="center"/>
    </xf>
    <xf numFmtId="0" fontId="83" fillId="0" borderId="79" xfId="0" applyNumberFormat="1" applyFont="1" applyBorder="1" applyAlignment="1">
      <alignment horizontal="center" vertical="center"/>
    </xf>
    <xf numFmtId="0" fontId="0" fillId="0" borderId="143" xfId="0" applyNumberFormat="1" applyBorder="1" applyAlignment="1">
      <alignment horizontal="center" vertical="center" shrinkToFit="1"/>
    </xf>
    <xf numFmtId="0" fontId="0" fillId="0" borderId="80" xfId="0" applyNumberFormat="1" applyBorder="1" applyAlignment="1">
      <alignment horizontal="center" vertical="center" shrinkToFit="1"/>
    </xf>
    <xf numFmtId="0" fontId="0" fillId="0" borderId="144" xfId="0" applyNumberFormat="1" applyBorder="1" applyAlignment="1">
      <alignment horizontal="center" vertical="center" shrinkToFit="1"/>
    </xf>
    <xf numFmtId="0" fontId="0" fillId="0" borderId="141" xfId="0" applyNumberFormat="1" applyBorder="1" applyAlignment="1">
      <alignment horizontal="center" vertical="center" shrinkToFit="1"/>
    </xf>
    <xf numFmtId="0" fontId="83" fillId="0" borderId="145" xfId="0" applyNumberFormat="1" applyFont="1" applyBorder="1" applyAlignment="1">
      <alignment horizontal="center" vertical="center"/>
    </xf>
    <xf numFmtId="0" fontId="83" fillId="0" borderId="80" xfId="0" applyNumberFormat="1" applyFont="1" applyBorder="1" applyAlignment="1">
      <alignment horizontal="center" vertical="center"/>
    </xf>
    <xf numFmtId="0" fontId="83" fillId="0" borderId="69" xfId="0" applyNumberFormat="1" applyFont="1" applyBorder="1" applyAlignment="1">
      <alignment horizontal="center" vertical="center"/>
    </xf>
    <xf numFmtId="0" fontId="83" fillId="0" borderId="8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12" xfId="0" applyNumberFormat="1" applyBorder="1" applyAlignment="1">
      <alignment horizontal="center" vertical="center"/>
    </xf>
    <xf numFmtId="0" fontId="0" fillId="0" borderId="117" xfId="0" applyNumberFormat="1" applyBorder="1" applyAlignment="1">
      <alignment horizontal="center" vertical="center"/>
    </xf>
    <xf numFmtId="0" fontId="0" fillId="0" borderId="141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7" fillId="0" borderId="112" xfId="0" applyNumberFormat="1" applyFont="1" applyBorder="1" applyAlignment="1">
      <alignment horizontal="center" vertical="center" wrapText="1"/>
    </xf>
    <xf numFmtId="0" fontId="97" fillId="0" borderId="117" xfId="0" applyNumberFormat="1" applyFont="1" applyBorder="1" applyAlignment="1">
      <alignment horizontal="center" vertical="center"/>
    </xf>
    <xf numFmtId="0" fontId="97" fillId="0" borderId="143" xfId="0" applyNumberFormat="1" applyFont="1" applyBorder="1" applyAlignment="1">
      <alignment horizontal="center" vertical="center"/>
    </xf>
    <xf numFmtId="0" fontId="97" fillId="0" borderId="80" xfId="0" applyNumberFormat="1" applyFont="1" applyBorder="1" applyAlignment="1">
      <alignment horizontal="center" vertical="center"/>
    </xf>
    <xf numFmtId="0" fontId="0" fillId="0" borderId="80" xfId="0" applyNumberFormat="1" applyBorder="1" applyAlignment="1" applyProtection="1">
      <alignment horizontal="center" vertical="center" shrinkToFit="1"/>
      <protection locked="0"/>
    </xf>
    <xf numFmtId="0" fontId="0" fillId="0" borderId="144" xfId="0" applyNumberFormat="1" applyBorder="1" applyAlignment="1" applyProtection="1">
      <alignment horizontal="center" vertical="center" shrinkToFit="1"/>
      <protection locked="0"/>
    </xf>
    <xf numFmtId="0" fontId="0" fillId="0" borderId="80" xfId="0" applyNumberFormat="1" applyBorder="1" applyAlignment="1">
      <alignment horizontal="left" vertical="center" shrinkToFit="1"/>
    </xf>
    <xf numFmtId="0" fontId="0" fillId="0" borderId="146" xfId="0" applyNumberFormat="1" applyBorder="1" applyAlignment="1">
      <alignment horizontal="center" vertical="center" shrinkToFit="1"/>
    </xf>
    <xf numFmtId="0" fontId="0" fillId="0" borderId="130" xfId="0" applyNumberFormat="1" applyBorder="1" applyAlignment="1">
      <alignment horizontal="center" vertical="center" shrinkToFit="1"/>
    </xf>
    <xf numFmtId="0" fontId="0" fillId="0" borderId="131" xfId="0" applyNumberFormat="1" applyBorder="1" applyAlignment="1">
      <alignment horizontal="center" vertical="center" shrinkToFit="1"/>
    </xf>
    <xf numFmtId="0" fontId="0" fillId="0" borderId="147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148" xfId="0" applyNumberFormat="1" applyBorder="1" applyAlignment="1">
      <alignment horizontal="center" vertical="center" shrinkToFit="1"/>
    </xf>
    <xf numFmtId="0" fontId="0" fillId="0" borderId="55" xfId="0" applyNumberFormat="1" applyBorder="1" applyAlignment="1" applyProtection="1">
      <alignment horizontal="center" vertical="center" shrinkToFit="1"/>
      <protection locked="0"/>
    </xf>
    <xf numFmtId="0" fontId="0" fillId="0" borderId="53" xfId="0" applyNumberFormat="1" applyBorder="1" applyAlignment="1" applyProtection="1">
      <alignment horizontal="center" vertical="center" shrinkToFit="1"/>
      <protection locked="0"/>
    </xf>
    <xf numFmtId="0" fontId="0" fillId="0" borderId="52" xfId="0" applyNumberFormat="1" applyBorder="1" applyAlignment="1" applyProtection="1">
      <alignment horizontal="center" vertical="center" shrinkToFit="1"/>
      <protection locked="0"/>
    </xf>
    <xf numFmtId="0" fontId="0" fillId="0" borderId="55" xfId="0" applyNumberFormat="1" applyBorder="1" applyAlignment="1">
      <alignment horizontal="center" vertical="center" shrinkToFit="1"/>
    </xf>
    <xf numFmtId="0" fontId="0" fillId="0" borderId="53" xfId="0" applyNumberFormat="1" applyBorder="1" applyAlignment="1">
      <alignment horizontal="center" vertical="center" shrinkToFit="1"/>
    </xf>
    <xf numFmtId="0" fontId="0" fillId="0" borderId="52" xfId="0" applyNumberFormat="1" applyBorder="1" applyAlignment="1">
      <alignment horizontal="center" vertical="center" shrinkToFit="1"/>
    </xf>
    <xf numFmtId="0" fontId="0" fillId="0" borderId="149" xfId="0" applyNumberFormat="1" applyBorder="1" applyAlignment="1" applyProtection="1">
      <alignment horizontal="center" vertical="center" shrinkToFit="1"/>
      <protection locked="0"/>
    </xf>
    <xf numFmtId="0" fontId="0" fillId="0" borderId="150" xfId="0" applyNumberFormat="1" applyBorder="1" applyAlignment="1" applyProtection="1">
      <alignment horizontal="center" vertical="center" shrinkToFit="1"/>
      <protection locked="0"/>
    </xf>
    <xf numFmtId="0" fontId="0" fillId="0" borderId="81" xfId="0" applyNumberFormat="1" applyBorder="1" applyAlignment="1" applyProtection="1">
      <alignment horizontal="center" vertical="center" shrinkToFit="1"/>
      <protection locked="0"/>
    </xf>
    <xf numFmtId="0" fontId="0" fillId="0" borderId="142" xfId="0" applyNumberFormat="1" applyBorder="1" applyAlignment="1" applyProtection="1">
      <alignment horizontal="center" vertical="center" shrinkToFit="1"/>
      <protection locked="0"/>
    </xf>
    <xf numFmtId="0" fontId="97" fillId="0" borderId="143" xfId="0" applyNumberFormat="1" applyFont="1" applyBorder="1" applyAlignment="1">
      <alignment horizontal="center" vertical="center" wrapText="1"/>
    </xf>
    <xf numFmtId="0" fontId="97" fillId="0" borderId="151" xfId="0" applyNumberFormat="1" applyFont="1" applyBorder="1" applyAlignment="1">
      <alignment horizontal="center" vertical="center" wrapText="1"/>
    </xf>
    <xf numFmtId="0" fontId="97" fillId="0" borderId="149" xfId="0" applyNumberFormat="1" applyFont="1" applyBorder="1" applyAlignment="1">
      <alignment horizontal="center" vertical="center"/>
    </xf>
    <xf numFmtId="0" fontId="97" fillId="0" borderId="141" xfId="0" applyNumberFormat="1" applyFont="1" applyBorder="1" applyAlignment="1">
      <alignment horizontal="center" vertical="center"/>
    </xf>
    <xf numFmtId="0" fontId="97" fillId="0" borderId="81" xfId="0" applyNumberFormat="1" applyFont="1" applyBorder="1" applyAlignment="1">
      <alignment horizontal="center" vertical="center"/>
    </xf>
    <xf numFmtId="49" fontId="0" fillId="0" borderId="80" xfId="0" applyNumberFormat="1" applyBorder="1" applyAlignment="1" applyProtection="1">
      <alignment horizontal="left" vertical="center" shrinkToFit="1"/>
      <protection locked="0"/>
    </xf>
    <xf numFmtId="0" fontId="0" fillId="0" borderId="80" xfId="0" applyNumberFormat="1" applyBorder="1" applyAlignment="1" applyProtection="1">
      <alignment horizontal="left" vertical="center" shrinkToFit="1"/>
      <protection locked="0"/>
    </xf>
    <xf numFmtId="0" fontId="0" fillId="0" borderId="149" xfId="0" applyNumberFormat="1" applyBorder="1" applyAlignment="1" applyProtection="1">
      <alignment horizontal="left" vertical="center" shrinkToFit="1"/>
      <protection locked="0"/>
    </xf>
    <xf numFmtId="0" fontId="0" fillId="0" borderId="81" xfId="0" applyNumberFormat="1" applyBorder="1" applyAlignment="1" applyProtection="1">
      <alignment horizontal="left" vertical="center" shrinkToFit="1"/>
      <protection locked="0"/>
    </xf>
    <xf numFmtId="49" fontId="0" fillId="0" borderId="146" xfId="0" applyNumberFormat="1" applyBorder="1" applyAlignment="1">
      <alignment horizontal="center" vertical="center" shrinkToFit="1"/>
    </xf>
    <xf numFmtId="0" fontId="0" fillId="0" borderId="152" xfId="0" applyNumberFormat="1" applyBorder="1" applyAlignment="1" applyProtection="1">
      <alignment horizontal="center" vertical="center" shrinkToFit="1"/>
      <protection locked="0"/>
    </xf>
    <xf numFmtId="0" fontId="0" fillId="0" borderId="76" xfId="0" applyNumberFormat="1" applyBorder="1" applyAlignment="1" applyProtection="1">
      <alignment horizontal="center" vertical="center" shrinkToFit="1"/>
      <protection locked="0"/>
    </xf>
    <xf numFmtId="0" fontId="0" fillId="0" borderId="153" xfId="0" applyNumberFormat="1" applyBorder="1" applyAlignment="1" applyProtection="1">
      <alignment horizontal="center" vertical="center" shrinkToFit="1"/>
      <protection locked="0"/>
    </xf>
    <xf numFmtId="0" fontId="0" fillId="0" borderId="114" xfId="0" applyNumberFormat="1" applyBorder="1" applyAlignment="1">
      <alignment horizontal="center" vertical="center" shrinkToFit="1"/>
    </xf>
    <xf numFmtId="0" fontId="0" fillId="0" borderId="152" xfId="0" applyNumberFormat="1" applyBorder="1" applyAlignment="1">
      <alignment horizontal="center" vertical="center" shrinkToFit="1"/>
    </xf>
    <xf numFmtId="0" fontId="0" fillId="0" borderId="76" xfId="0" applyNumberFormat="1" applyBorder="1" applyAlignment="1">
      <alignment horizontal="center" vertical="center" shrinkToFit="1"/>
    </xf>
    <xf numFmtId="0" fontId="0" fillId="0" borderId="137" xfId="0" applyNumberFormat="1" applyBorder="1" applyAlignment="1">
      <alignment horizontal="center" vertical="center" shrinkToFit="1"/>
    </xf>
    <xf numFmtId="0" fontId="0" fillId="0" borderId="79" xfId="0" applyNumberFormat="1" applyBorder="1" applyAlignment="1">
      <alignment horizontal="center" vertical="center" shrinkToFit="1"/>
    </xf>
    <xf numFmtId="0" fontId="0" fillId="0" borderId="72" xfId="0" applyNumberFormat="1" applyBorder="1" applyAlignment="1">
      <alignment horizontal="left" vertical="center" shrinkToFit="1"/>
    </xf>
    <xf numFmtId="0" fontId="0" fillId="0" borderId="73" xfId="0" applyNumberFormat="1" applyBorder="1" applyAlignment="1">
      <alignment horizontal="left" vertical="center" shrinkToFit="1"/>
    </xf>
    <xf numFmtId="0" fontId="0" fillId="0" borderId="76" xfId="0" applyNumberFormat="1" applyBorder="1" applyAlignment="1">
      <alignment horizontal="left" vertical="center" shrinkToFit="1"/>
    </xf>
    <xf numFmtId="0" fontId="0" fillId="0" borderId="79" xfId="0" applyNumberFormat="1" applyBorder="1" applyAlignment="1">
      <alignment horizontal="left" vertical="center" shrinkToFit="1"/>
    </xf>
    <xf numFmtId="0" fontId="0" fillId="0" borderId="154" xfId="0" applyNumberFormat="1" applyBorder="1" applyAlignment="1">
      <alignment horizontal="right" vertical="center" shrinkToFit="1"/>
    </xf>
    <xf numFmtId="0" fontId="0" fillId="0" borderId="72" xfId="0" applyNumberFormat="1" applyBorder="1" applyAlignment="1">
      <alignment horizontal="right" vertical="center" shrinkToFit="1"/>
    </xf>
    <xf numFmtId="0" fontId="0" fillId="0" borderId="152" xfId="0" applyNumberFormat="1" applyBorder="1" applyAlignment="1">
      <alignment horizontal="right" vertical="center" shrinkToFit="1"/>
    </xf>
    <xf numFmtId="0" fontId="0" fillId="0" borderId="76" xfId="0" applyNumberFormat="1" applyBorder="1" applyAlignment="1">
      <alignment horizontal="right" vertical="center" shrinkToFit="1"/>
    </xf>
    <xf numFmtId="0" fontId="95" fillId="28" borderId="71" xfId="0" applyFont="1" applyFill="1" applyBorder="1" applyAlignment="1" applyProtection="1">
      <alignment horizontal="center" vertical="center"/>
      <protection locked="0"/>
    </xf>
    <xf numFmtId="0" fontId="95" fillId="28" borderId="72" xfId="0" applyFont="1" applyFill="1" applyBorder="1" applyAlignment="1" applyProtection="1">
      <alignment horizontal="center" vertical="center"/>
      <protection locked="0"/>
    </xf>
    <xf numFmtId="0" fontId="95" fillId="28" borderId="73" xfId="0" applyFont="1" applyFill="1" applyBorder="1" applyAlignment="1" applyProtection="1">
      <alignment horizontal="center" vertical="center"/>
      <protection locked="0"/>
    </xf>
    <xf numFmtId="0" fontId="95" fillId="28" borderId="75" xfId="0" applyFont="1" applyFill="1" applyBorder="1" applyAlignment="1" applyProtection="1">
      <alignment horizontal="center" vertical="center"/>
      <protection locked="0"/>
    </xf>
    <xf numFmtId="0" fontId="95" fillId="28" borderId="76" xfId="0" applyFont="1" applyFill="1" applyBorder="1" applyAlignment="1" applyProtection="1">
      <alignment horizontal="center" vertical="center"/>
      <protection locked="0"/>
    </xf>
    <xf numFmtId="0" fontId="95" fillId="28" borderId="79" xfId="0" applyFont="1" applyFill="1" applyBorder="1" applyAlignment="1" applyProtection="1">
      <alignment horizontal="center" vertical="center"/>
      <protection locked="0"/>
    </xf>
    <xf numFmtId="0" fontId="96" fillId="0" borderId="72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0" fillId="0" borderId="153" xfId="0" applyNumberFormat="1" applyBorder="1" applyAlignment="1">
      <alignment horizontal="center" vertical="center" shrinkToFit="1"/>
    </xf>
    <xf numFmtId="49" fontId="0" fillId="0" borderId="80" xfId="0" applyNumberFormat="1" applyBorder="1" applyAlignment="1">
      <alignment horizontal="left" vertical="center" shrinkToFit="1"/>
    </xf>
    <xf numFmtId="0" fontId="0" fillId="0" borderId="139" xfId="0" applyNumberFormat="1" applyBorder="1" applyAlignment="1">
      <alignment horizontal="center" vertical="center" shrinkToFit="1"/>
    </xf>
    <xf numFmtId="0" fontId="0" fillId="0" borderId="135" xfId="0" applyNumberFormat="1" applyBorder="1" applyAlignment="1">
      <alignment horizontal="center" vertical="center" shrinkToFit="1"/>
    </xf>
    <xf numFmtId="0" fontId="83" fillId="0" borderId="136" xfId="0" applyNumberFormat="1" applyFont="1" applyBorder="1" applyAlignment="1" applyProtection="1">
      <alignment horizontal="center" vertical="center"/>
      <protection locked="0"/>
    </xf>
    <xf numFmtId="49" fontId="0" fillId="0" borderId="130" xfId="0" applyNumberFormat="1" applyBorder="1" applyAlignment="1">
      <alignment horizontal="center" vertical="center" shrinkToFit="1"/>
    </xf>
    <xf numFmtId="49" fontId="0" fillId="0" borderId="131" xfId="0" applyNumberFormat="1" applyBorder="1" applyAlignment="1">
      <alignment horizontal="center" vertical="center" shrinkToFit="1"/>
    </xf>
    <xf numFmtId="49" fontId="0" fillId="0" borderId="147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48" xfId="0" applyNumberFormat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/>
    </xf>
    <xf numFmtId="0" fontId="89" fillId="0" borderId="80" xfId="0" applyFont="1" applyBorder="1" applyAlignment="1" applyProtection="1">
      <alignment horizontal="center" vertical="center"/>
      <protection locked="0"/>
    </xf>
    <xf numFmtId="0" fontId="89" fillId="0" borderId="81" xfId="0" applyFont="1" applyBorder="1" applyAlignment="1" applyProtection="1">
      <alignment horizontal="center" vertical="center"/>
      <protection locked="0"/>
    </xf>
    <xf numFmtId="0" fontId="98" fillId="0" borderId="0" xfId="0" applyFont="1" applyAlignment="1">
      <alignment horizontal="center" vertical="center" wrapText="1"/>
    </xf>
    <xf numFmtId="0" fontId="23" fillId="0" borderId="112" xfId="0" applyFont="1" applyBorder="1" applyAlignment="1" quotePrefix="1">
      <alignment horizontal="center" vertical="center"/>
    </xf>
    <xf numFmtId="0" fontId="23" fillId="0" borderId="117" xfId="0" applyFont="1" applyBorder="1" applyAlignment="1" quotePrefix="1">
      <alignment horizontal="center" vertical="center"/>
    </xf>
    <xf numFmtId="0" fontId="23" fillId="0" borderId="143" xfId="0" applyFont="1" applyBorder="1" applyAlignment="1" quotePrefix="1">
      <alignment horizontal="center" vertical="center"/>
    </xf>
    <xf numFmtId="0" fontId="23" fillId="0" borderId="80" xfId="0" applyFont="1" applyBorder="1" applyAlignment="1" quotePrefix="1">
      <alignment horizontal="center" vertical="center"/>
    </xf>
    <xf numFmtId="0" fontId="23" fillId="0" borderId="141" xfId="0" applyFont="1" applyBorder="1" applyAlignment="1" quotePrefix="1">
      <alignment horizontal="center" vertical="center"/>
    </xf>
    <xf numFmtId="0" fontId="23" fillId="0" borderId="81" xfId="0" applyFont="1" applyBorder="1" applyAlignment="1" quotePrefix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75" fillId="0" borderId="80" xfId="0" applyFont="1" applyBorder="1" applyAlignment="1" applyProtection="1">
      <alignment horizontal="center" vertical="center"/>
      <protection locked="0"/>
    </xf>
    <xf numFmtId="0" fontId="75" fillId="0" borderId="144" xfId="0" applyFont="1" applyBorder="1" applyAlignment="1" applyProtection="1">
      <alignment horizontal="center" vertical="center"/>
      <protection locked="0"/>
    </xf>
    <xf numFmtId="0" fontId="75" fillId="0" borderId="81" xfId="0" applyFont="1" applyBorder="1" applyAlignment="1" applyProtection="1">
      <alignment horizontal="center" vertical="center"/>
      <protection locked="0"/>
    </xf>
    <xf numFmtId="0" fontId="75" fillId="0" borderId="142" xfId="0" applyFont="1" applyBorder="1" applyAlignment="1" applyProtection="1">
      <alignment horizontal="center" vertical="center"/>
      <protection locked="0"/>
    </xf>
    <xf numFmtId="0" fontId="0" fillId="0" borderId="112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94" fillId="0" borderId="117" xfId="0" applyFont="1" applyBorder="1" applyAlignment="1">
      <alignment horizontal="center" vertical="center"/>
    </xf>
    <xf numFmtId="0" fontId="94" fillId="0" borderId="80" xfId="0" applyFont="1" applyBorder="1" applyAlignment="1">
      <alignment horizontal="center" vertical="center"/>
    </xf>
    <xf numFmtId="0" fontId="94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99" fillId="0" borderId="51" xfId="0" applyFont="1" applyBorder="1" applyAlignment="1">
      <alignment horizontal="center" vertical="center"/>
    </xf>
    <xf numFmtId="0" fontId="99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9" fillId="0" borderId="143" xfId="0" applyFont="1" applyBorder="1" applyAlignment="1">
      <alignment horizontal="center" vertical="center"/>
    </xf>
    <xf numFmtId="0" fontId="89" fillId="0" borderId="80" xfId="0" applyFont="1" applyBorder="1" applyAlignment="1">
      <alignment horizontal="center" vertical="center"/>
    </xf>
    <xf numFmtId="0" fontId="89" fillId="0" borderId="139" xfId="0" applyFont="1" applyBorder="1" applyAlignment="1">
      <alignment horizontal="center" vertical="center"/>
    </xf>
    <xf numFmtId="0" fontId="89" fillId="0" borderId="151" xfId="0" applyFont="1" applyBorder="1" applyAlignment="1">
      <alignment horizontal="center" vertical="center"/>
    </xf>
    <xf numFmtId="0" fontId="89" fillId="0" borderId="149" xfId="0" applyFont="1" applyBorder="1" applyAlignment="1">
      <alignment horizontal="center" vertical="center"/>
    </xf>
    <xf numFmtId="0" fontId="89" fillId="0" borderId="146" xfId="0" applyFont="1" applyBorder="1" applyAlignment="1">
      <alignment horizontal="center" vertical="center"/>
    </xf>
    <xf numFmtId="0" fontId="94" fillId="0" borderId="143" xfId="0" applyFont="1" applyBorder="1" applyAlignment="1" applyProtection="1">
      <alignment horizontal="center" vertical="center" shrinkToFit="1"/>
      <protection locked="0"/>
    </xf>
    <xf numFmtId="0" fontId="94" fillId="0" borderId="80" xfId="0" applyFont="1" applyBorder="1" applyAlignment="1" applyProtection="1">
      <alignment horizontal="center" vertical="center" shrinkToFit="1"/>
      <protection locked="0"/>
    </xf>
    <xf numFmtId="0" fontId="94" fillId="0" borderId="144" xfId="0" applyFont="1" applyBorder="1" applyAlignment="1" applyProtection="1">
      <alignment horizontal="center" vertical="center" shrinkToFit="1"/>
      <protection locked="0"/>
    </xf>
    <xf numFmtId="0" fontId="94" fillId="0" borderId="151" xfId="0" applyFont="1" applyBorder="1" applyAlignment="1" applyProtection="1">
      <alignment horizontal="center" vertical="center" shrinkToFit="1"/>
      <protection locked="0"/>
    </xf>
    <xf numFmtId="0" fontId="94" fillId="0" borderId="149" xfId="0" applyFont="1" applyBorder="1" applyAlignment="1" applyProtection="1">
      <alignment horizontal="center" vertical="center" shrinkToFit="1"/>
      <protection locked="0"/>
    </xf>
    <xf numFmtId="0" fontId="94" fillId="0" borderId="150" xfId="0" applyFont="1" applyBorder="1" applyAlignment="1" applyProtection="1">
      <alignment horizontal="center" vertical="center" shrinkToFit="1"/>
      <protection locked="0"/>
    </xf>
    <xf numFmtId="0" fontId="94" fillId="0" borderId="145" xfId="0" applyFont="1" applyBorder="1" applyAlignment="1" applyProtection="1">
      <alignment horizontal="center" vertical="center" shrinkToFit="1"/>
      <protection locked="0"/>
    </xf>
    <xf numFmtId="0" fontId="94" fillId="0" borderId="131" xfId="0" applyFont="1" applyBorder="1" applyAlignment="1" applyProtection="1">
      <alignment horizontal="center" vertical="center" shrinkToFit="1"/>
      <protection locked="0"/>
    </xf>
    <xf numFmtId="0" fontId="0" fillId="0" borderId="80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99" fillId="0" borderId="143" xfId="0" applyFont="1" applyBorder="1" applyAlignment="1">
      <alignment horizontal="center" vertical="center"/>
    </xf>
    <xf numFmtId="0" fontId="99" fillId="0" borderId="80" xfId="0" applyFont="1" applyBorder="1" applyAlignment="1">
      <alignment horizontal="center" vertical="center"/>
    </xf>
    <xf numFmtId="0" fontId="99" fillId="0" borderId="141" xfId="0" applyFont="1" applyBorder="1" applyAlignment="1">
      <alignment horizontal="center" vertical="center"/>
    </xf>
    <xf numFmtId="0" fontId="99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99" fillId="0" borderId="80" xfId="0" applyFont="1" applyBorder="1" applyAlignment="1">
      <alignment horizontal="right" vertical="center"/>
    </xf>
    <xf numFmtId="0" fontId="99" fillId="0" borderId="139" xfId="0" applyFont="1" applyBorder="1" applyAlignment="1">
      <alignment horizontal="right" vertical="center"/>
    </xf>
    <xf numFmtId="0" fontId="99" fillId="0" borderId="145" xfId="0" applyFont="1" applyBorder="1" applyAlignment="1">
      <alignment horizontal="left" vertical="center"/>
    </xf>
    <xf numFmtId="0" fontId="99" fillId="0" borderId="80" xfId="0" applyFont="1" applyBorder="1" applyAlignment="1">
      <alignment horizontal="left" vertical="center"/>
    </xf>
    <xf numFmtId="0" fontId="99" fillId="0" borderId="54" xfId="0" applyFont="1" applyBorder="1" applyAlignment="1">
      <alignment horizontal="right" vertical="center"/>
    </xf>
    <xf numFmtId="0" fontId="99" fillId="0" borderId="55" xfId="0" applyFont="1" applyBorder="1" applyAlignment="1">
      <alignment horizontal="right" vertical="center"/>
    </xf>
    <xf numFmtId="0" fontId="99" fillId="0" borderId="52" xfId="0" applyFont="1" applyBorder="1" applyAlignment="1">
      <alignment horizontal="left" vertical="center"/>
    </xf>
    <xf numFmtId="0" fontId="99" fillId="0" borderId="54" xfId="0" applyFont="1" applyBorder="1" applyAlignment="1">
      <alignment horizontal="left" vertical="center"/>
    </xf>
    <xf numFmtId="0" fontId="99" fillId="0" borderId="81" xfId="0" applyFont="1" applyBorder="1" applyAlignment="1">
      <alignment horizontal="right" vertical="center"/>
    </xf>
    <xf numFmtId="0" fontId="99" fillId="0" borderId="135" xfId="0" applyFont="1" applyBorder="1" applyAlignment="1">
      <alignment horizontal="right" vertical="center"/>
    </xf>
    <xf numFmtId="0" fontId="99" fillId="0" borderId="69" xfId="0" applyFont="1" applyBorder="1" applyAlignment="1">
      <alignment horizontal="left" vertical="center"/>
    </xf>
    <xf numFmtId="0" fontId="99" fillId="0" borderId="81" xfId="0" applyFont="1" applyBorder="1" applyAlignment="1">
      <alignment horizontal="left" vertical="center"/>
    </xf>
    <xf numFmtId="0" fontId="100" fillId="0" borderId="117" xfId="0" applyFont="1" applyBorder="1" applyAlignment="1">
      <alignment horizontal="center" vertical="center"/>
    </xf>
    <xf numFmtId="0" fontId="100" fillId="0" borderId="80" xfId="0" applyFont="1" applyBorder="1" applyAlignment="1">
      <alignment horizontal="center" vertical="center"/>
    </xf>
    <xf numFmtId="0" fontId="100" fillId="0" borderId="81" xfId="0" applyFont="1" applyBorder="1" applyAlignment="1">
      <alignment horizontal="center" vertical="center"/>
    </xf>
    <xf numFmtId="0" fontId="101" fillId="0" borderId="80" xfId="0" applyFont="1" applyBorder="1" applyAlignment="1" applyProtection="1">
      <alignment horizontal="center" vertical="center"/>
      <protection locked="0"/>
    </xf>
    <xf numFmtId="0" fontId="101" fillId="0" borderId="81" xfId="0" applyFont="1" applyBorder="1" applyAlignment="1" applyProtection="1">
      <alignment horizontal="center" vertical="center"/>
      <protection locked="0"/>
    </xf>
    <xf numFmtId="0" fontId="86" fillId="0" borderId="80" xfId="0" applyFont="1" applyBorder="1" applyAlignment="1" applyProtection="1">
      <alignment horizontal="center" vertical="center"/>
      <protection locked="0"/>
    </xf>
    <xf numFmtId="0" fontId="86" fillId="0" borderId="144" xfId="0" applyFont="1" applyBorder="1" applyAlignment="1" applyProtection="1">
      <alignment horizontal="center" vertical="center"/>
      <protection locked="0"/>
    </xf>
    <xf numFmtId="0" fontId="86" fillId="0" borderId="81" xfId="0" applyFont="1" applyBorder="1" applyAlignment="1" applyProtection="1">
      <alignment horizontal="center" vertical="center"/>
      <protection locked="0"/>
    </xf>
    <xf numFmtId="0" fontId="86" fillId="0" borderId="142" xfId="0" applyFont="1" applyBorder="1" applyAlignment="1" applyProtection="1">
      <alignment horizontal="center" vertical="center"/>
      <protection locked="0"/>
    </xf>
    <xf numFmtId="0" fontId="101" fillId="0" borderId="143" xfId="0" applyFont="1" applyBorder="1" applyAlignment="1">
      <alignment horizontal="center" vertical="center"/>
    </xf>
    <xf numFmtId="0" fontId="101" fillId="0" borderId="80" xfId="0" applyFont="1" applyBorder="1" applyAlignment="1">
      <alignment horizontal="center" vertical="center"/>
    </xf>
    <xf numFmtId="0" fontId="101" fillId="0" borderId="139" xfId="0" applyFont="1" applyBorder="1" applyAlignment="1">
      <alignment horizontal="center" vertical="center"/>
    </xf>
    <xf numFmtId="0" fontId="101" fillId="0" borderId="141" xfId="0" applyFont="1" applyBorder="1" applyAlignment="1">
      <alignment horizontal="center" vertical="center"/>
    </xf>
    <xf numFmtId="0" fontId="101" fillId="0" borderId="81" xfId="0" applyFont="1" applyBorder="1" applyAlignment="1">
      <alignment horizontal="center" vertical="center"/>
    </xf>
    <xf numFmtId="0" fontId="101" fillId="0" borderId="135" xfId="0" applyFont="1" applyBorder="1" applyAlignment="1">
      <alignment horizontal="center" vertical="center"/>
    </xf>
    <xf numFmtId="0" fontId="100" fillId="0" borderId="143" xfId="0" applyFont="1" applyBorder="1" applyAlignment="1" applyProtection="1">
      <alignment horizontal="center" vertical="center" shrinkToFit="1"/>
      <protection locked="0"/>
    </xf>
    <xf numFmtId="0" fontId="100" fillId="0" borderId="80" xfId="0" applyFont="1" applyBorder="1" applyAlignment="1" applyProtection="1">
      <alignment horizontal="center" vertical="center" shrinkToFit="1"/>
      <protection locked="0"/>
    </xf>
    <xf numFmtId="0" fontId="100" fillId="0" borderId="144" xfId="0" applyFont="1" applyBorder="1" applyAlignment="1" applyProtection="1">
      <alignment horizontal="center" vertical="center" shrinkToFit="1"/>
      <protection locked="0"/>
    </xf>
    <xf numFmtId="0" fontId="100" fillId="0" borderId="141" xfId="0" applyFont="1" applyBorder="1" applyAlignment="1" applyProtection="1">
      <alignment horizontal="center" vertical="center" shrinkToFit="1"/>
      <protection locked="0"/>
    </xf>
    <xf numFmtId="0" fontId="100" fillId="0" borderId="81" xfId="0" applyFont="1" applyBorder="1" applyAlignment="1" applyProtection="1">
      <alignment horizontal="center" vertical="center" shrinkToFit="1"/>
      <protection locked="0"/>
    </xf>
    <xf numFmtId="0" fontId="100" fillId="0" borderId="142" xfId="0" applyFont="1" applyBorder="1" applyAlignment="1" applyProtection="1">
      <alignment horizontal="center" vertical="center" shrinkToFit="1"/>
      <protection locked="0"/>
    </xf>
    <xf numFmtId="0" fontId="100" fillId="0" borderId="145" xfId="0" applyFont="1" applyBorder="1" applyAlignment="1" applyProtection="1">
      <alignment horizontal="center" vertical="center" shrinkToFit="1"/>
      <protection locked="0"/>
    </xf>
    <xf numFmtId="0" fontId="100" fillId="0" borderId="69" xfId="0" applyFont="1" applyBorder="1" applyAlignment="1" applyProtection="1">
      <alignment horizontal="center" vertical="center" shrinkToFit="1"/>
      <protection locked="0"/>
    </xf>
    <xf numFmtId="0" fontId="102" fillId="0" borderId="54" xfId="0" applyFont="1" applyBorder="1" applyAlignment="1">
      <alignment horizontal="center" vertical="center"/>
    </xf>
    <xf numFmtId="0" fontId="102" fillId="0" borderId="55" xfId="0" applyFont="1" applyBorder="1" applyAlignment="1">
      <alignment horizontal="right" vertical="center"/>
    </xf>
    <xf numFmtId="0" fontId="102" fillId="0" borderId="53" xfId="0" applyFont="1" applyBorder="1" applyAlignment="1">
      <alignment horizontal="right" vertical="center"/>
    </xf>
    <xf numFmtId="0" fontId="102" fillId="0" borderId="53" xfId="0" applyFont="1" applyBorder="1" applyAlignment="1">
      <alignment horizontal="left" vertical="center"/>
    </xf>
    <xf numFmtId="0" fontId="102" fillId="0" borderId="52" xfId="0" applyFont="1" applyBorder="1" applyAlignment="1">
      <alignment horizontal="left" vertical="center"/>
    </xf>
    <xf numFmtId="0" fontId="102" fillId="0" borderId="139" xfId="0" applyFont="1" applyBorder="1" applyAlignment="1">
      <alignment horizontal="center" vertical="center"/>
    </xf>
    <xf numFmtId="0" fontId="102" fillId="0" borderId="104" xfId="0" applyFont="1" applyBorder="1" applyAlignment="1">
      <alignment horizontal="center" vertical="center"/>
    </xf>
    <xf numFmtId="0" fontId="102" fillId="0" borderId="145" xfId="0" applyFont="1" applyBorder="1" applyAlignment="1">
      <alignment horizontal="center" vertical="center"/>
    </xf>
    <xf numFmtId="0" fontId="102" fillId="0" borderId="139" xfId="0" applyFont="1" applyBorder="1" applyAlignment="1">
      <alignment horizontal="right" vertical="center"/>
    </xf>
    <xf numFmtId="0" fontId="102" fillId="0" borderId="104" xfId="0" applyFont="1" applyBorder="1" applyAlignment="1">
      <alignment horizontal="right" vertical="center"/>
    </xf>
    <xf numFmtId="0" fontId="102" fillId="0" borderId="104" xfId="0" applyFont="1" applyBorder="1" applyAlignment="1">
      <alignment horizontal="left" vertical="center"/>
    </xf>
    <xf numFmtId="0" fontId="102" fillId="0" borderId="145" xfId="0" applyFont="1" applyBorder="1" applyAlignment="1">
      <alignment horizontal="left" vertical="center"/>
    </xf>
    <xf numFmtId="0" fontId="102" fillId="0" borderId="80" xfId="0" applyFont="1" applyBorder="1" applyAlignment="1">
      <alignment horizontal="center" vertical="center"/>
    </xf>
    <xf numFmtId="0" fontId="102" fillId="0" borderId="81" xfId="0" applyFont="1" applyBorder="1" applyAlignment="1">
      <alignment horizontal="center" vertical="center"/>
    </xf>
    <xf numFmtId="0" fontId="102" fillId="0" borderId="135" xfId="0" applyFont="1" applyBorder="1" applyAlignment="1">
      <alignment horizontal="right" vertical="center"/>
    </xf>
    <xf numFmtId="0" fontId="102" fillId="0" borderId="105" xfId="0" applyFont="1" applyBorder="1" applyAlignment="1">
      <alignment horizontal="right" vertical="center"/>
    </xf>
    <xf numFmtId="0" fontId="102" fillId="0" borderId="105" xfId="0" applyFont="1" applyBorder="1" applyAlignment="1">
      <alignment horizontal="left" vertical="center"/>
    </xf>
    <xf numFmtId="0" fontId="102" fillId="0" borderId="69" xfId="0" applyFont="1" applyBorder="1" applyAlignment="1">
      <alignment horizontal="left" vertical="center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Followed Hyperlink" xfId="70"/>
    <cellStyle name="良い" xfId="71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57150</xdr:rowOff>
    </xdr:from>
    <xdr:to>
      <xdr:col>7</xdr:col>
      <xdr:colOff>190500</xdr:colOff>
      <xdr:row>1</xdr:row>
      <xdr:rowOff>114300</xdr:rowOff>
    </xdr:to>
    <xdr:sp macro="[0]!角丸四角形2_Click">
      <xdr:nvSpPr>
        <xdr:cNvPr id="1" name="角丸四角形 2"/>
        <xdr:cNvSpPr>
          <a:spLocks/>
        </xdr:cNvSpPr>
      </xdr:nvSpPr>
      <xdr:spPr>
        <a:xfrm>
          <a:off x="2714625" y="57150"/>
          <a:ext cx="1743075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データ移動ボタン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4</xdr:row>
      <xdr:rowOff>142875</xdr:rowOff>
    </xdr:from>
    <xdr:to>
      <xdr:col>21</xdr:col>
      <xdr:colOff>504825</xdr:colOff>
      <xdr:row>6</xdr:row>
      <xdr:rowOff>19050</xdr:rowOff>
    </xdr:to>
    <xdr:sp macro="[0]!大会申込一覧表_角丸四角形1_Click">
      <xdr:nvSpPr>
        <xdr:cNvPr id="1" name="角丸四角形 1"/>
        <xdr:cNvSpPr>
          <a:spLocks/>
        </xdr:cNvSpPr>
      </xdr:nvSpPr>
      <xdr:spPr>
        <a:xfrm>
          <a:off x="10829925" y="1457325"/>
          <a:ext cx="1666875" cy="4095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１ページ目印刷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28575</xdr:colOff>
      <xdr:row>12</xdr:row>
      <xdr:rowOff>47625</xdr:rowOff>
    </xdr:from>
    <xdr:to>
      <xdr:col>93</xdr:col>
      <xdr:colOff>180975</xdr:colOff>
      <xdr:row>14</xdr:row>
      <xdr:rowOff>123825</xdr:rowOff>
    </xdr:to>
    <xdr:sp macro="[0]!個人個表まとめて印刷用_角丸四角形1_Click">
      <xdr:nvSpPr>
        <xdr:cNvPr id="1" name="角丸四角形 1"/>
        <xdr:cNvSpPr>
          <a:spLocks/>
        </xdr:cNvSpPr>
      </xdr:nvSpPr>
      <xdr:spPr>
        <a:xfrm>
          <a:off x="10106025" y="2143125"/>
          <a:ext cx="1628775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番号を選択して印刷する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481;&#24184;&#23665;&#38520;&#19978;&#37096;\&#24859;&#30693;&#30476;&#36984;&#25163;&#27177;\2012aitisensyukenmousikom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愛知選手権一覧表"/>
      <sheetName val="個票"/>
    </sheetNames>
    <sheetDataSet>
      <sheetData sheetId="1">
        <row r="3">
          <cell r="BE3" t="str">
            <v>＋</v>
          </cell>
        </row>
        <row r="4">
          <cell r="BE4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印刷"/>
      <sheetName val="データ"/>
      <sheetName val="data"/>
      <sheetName val="Sheet1"/>
    </sheetNames>
    <sheetDataSet>
      <sheetData sheetId="2">
        <row r="2">
          <cell r="B2" t="str">
            <v>中学男子200m</v>
          </cell>
          <cell r="F2" t="str">
            <v>中学女子200m</v>
          </cell>
        </row>
        <row r="3">
          <cell r="B3" t="str">
            <v>中学男子400m</v>
          </cell>
          <cell r="F3" t="str">
            <v>中学女子800m</v>
          </cell>
        </row>
        <row r="4">
          <cell r="B4" t="str">
            <v>中学男子800m</v>
          </cell>
          <cell r="F4" t="str">
            <v>中学女子1500m</v>
          </cell>
        </row>
        <row r="5">
          <cell r="B5" t="str">
            <v>中学男子1500m</v>
          </cell>
          <cell r="F5" t="str">
            <v>中学女子100mH</v>
          </cell>
        </row>
        <row r="6">
          <cell r="B6" t="str">
            <v>中学男子3000m</v>
          </cell>
          <cell r="F6" t="str">
            <v>中学女子4X100mR</v>
          </cell>
        </row>
        <row r="7">
          <cell r="B7" t="str">
            <v>中学男子110mH</v>
          </cell>
          <cell r="F7" t="str">
            <v>中学女子走高跳</v>
          </cell>
        </row>
        <row r="8">
          <cell r="B8" t="str">
            <v>中学男子4X100mR</v>
          </cell>
          <cell r="F8" t="str">
            <v>中学女子OP棒高跳</v>
          </cell>
        </row>
        <row r="9">
          <cell r="B9" t="str">
            <v>中学男子走高跳</v>
          </cell>
          <cell r="F9" t="str">
            <v>中学女子走幅跳</v>
          </cell>
        </row>
        <row r="10">
          <cell r="B10" t="str">
            <v>中学男子棒高跳</v>
          </cell>
          <cell r="F10" t="str">
            <v>中学女子砲丸投</v>
          </cell>
        </row>
        <row r="11">
          <cell r="B11" t="str">
            <v>中学男子走幅跳</v>
          </cell>
          <cell r="F11" t="str">
            <v>中学女子四種競技</v>
          </cell>
        </row>
        <row r="12">
          <cell r="B12" t="str">
            <v>中学男子砲丸投</v>
          </cell>
          <cell r="F12" t="str">
            <v>中学女子1年100m</v>
          </cell>
        </row>
        <row r="13">
          <cell r="B13" t="str">
            <v>中学男子四種競技</v>
          </cell>
          <cell r="F13" t="str">
            <v>中学女子2年100m</v>
          </cell>
        </row>
        <row r="14">
          <cell r="B14" t="str">
            <v>中学男子1年100m</v>
          </cell>
          <cell r="F14" t="str">
            <v>中学女子3年100m</v>
          </cell>
        </row>
        <row r="15">
          <cell r="B15" t="str">
            <v>中学男子2年100m</v>
          </cell>
        </row>
        <row r="16">
          <cell r="B16" t="str">
            <v>中学男子3年100m</v>
          </cell>
        </row>
        <row r="17">
          <cell r="B17" t="str">
            <v>中学男子1年1500m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204"/>
  <sheetViews>
    <sheetView tabSelected="1" zoomScale="80" zoomScaleNormal="80" zoomScalePageLayoutView="0" workbookViewId="0" topLeftCell="A1">
      <selection activeCell="I3" sqref="I3:I4"/>
    </sheetView>
  </sheetViews>
  <sheetFormatPr defaultColWidth="9.140625" defaultRowHeight="15"/>
  <cols>
    <col min="16" max="16" width="11.421875" style="0" customWidth="1"/>
    <col min="17" max="17" width="9.00390625" style="0" customWidth="1"/>
    <col min="18" max="18" width="5.421875" style="0" customWidth="1"/>
    <col min="21" max="21" width="11.421875" style="0" customWidth="1"/>
    <col min="23" max="23" width="5.421875" style="0" customWidth="1"/>
    <col min="26" max="26" width="11.421875" style="0" customWidth="1"/>
    <col min="28" max="28" width="5.421875" style="0" customWidth="1"/>
    <col min="31" max="31" width="11.421875" style="0" customWidth="1"/>
    <col min="33" max="33" width="5.421875" style="0" customWidth="1"/>
    <col min="36" max="36" width="11.421875" style="0" customWidth="1"/>
    <col min="38" max="38" width="5.421875" style="0" customWidth="1"/>
  </cols>
  <sheetData>
    <row r="1" spans="1:38" ht="24.75" thickBot="1">
      <c r="A1" s="279" t="s">
        <v>25</v>
      </c>
      <c r="B1" s="280"/>
      <c r="C1" s="280"/>
      <c r="D1" s="280"/>
      <c r="E1" s="39"/>
      <c r="F1" s="40"/>
      <c r="G1" s="40"/>
      <c r="H1" s="40"/>
      <c r="I1" s="283" t="s">
        <v>157</v>
      </c>
      <c r="J1" s="283"/>
      <c r="K1" s="283"/>
      <c r="L1" s="283"/>
      <c r="M1" s="283"/>
      <c r="N1" s="283"/>
      <c r="O1" s="283"/>
      <c r="P1" s="283"/>
      <c r="Q1" s="42"/>
      <c r="R1" s="42"/>
      <c r="S1" s="43"/>
      <c r="T1" s="42"/>
      <c r="U1" s="41"/>
      <c r="V1" s="41"/>
      <c r="W1" s="41"/>
      <c r="X1" s="44"/>
      <c r="Y1" s="42"/>
      <c r="Z1" s="41"/>
      <c r="AA1" s="41"/>
      <c r="AB1" s="41"/>
      <c r="AC1" s="44"/>
      <c r="AD1" s="41"/>
      <c r="AE1" s="41"/>
      <c r="AF1" s="45"/>
      <c r="AG1" s="41"/>
      <c r="AH1" s="44"/>
      <c r="AI1" s="42"/>
      <c r="AJ1" s="41"/>
      <c r="AK1" s="41"/>
      <c r="AL1" s="41"/>
    </row>
    <row r="2" spans="1:38" ht="14.25" thickBot="1">
      <c r="A2" s="46"/>
      <c r="B2" s="47"/>
      <c r="C2" s="48"/>
      <c r="D2" s="48"/>
      <c r="E2" s="49"/>
      <c r="F2" s="49"/>
      <c r="G2" s="49"/>
      <c r="H2" s="49"/>
      <c r="I2" s="284"/>
      <c r="J2" s="284"/>
      <c r="K2" s="284"/>
      <c r="L2" s="284"/>
      <c r="M2" s="284"/>
      <c r="N2" s="284"/>
      <c r="O2" s="284"/>
      <c r="P2" s="284"/>
      <c r="Q2" s="51"/>
      <c r="R2" s="51"/>
      <c r="S2" s="44"/>
      <c r="T2" s="50"/>
      <c r="U2" s="51"/>
      <c r="V2" s="51"/>
      <c r="W2" s="51"/>
      <c r="X2" s="44"/>
      <c r="Y2" s="50"/>
      <c r="Z2" s="51"/>
      <c r="AA2" s="51"/>
      <c r="AB2" s="51"/>
      <c r="AC2" s="44"/>
      <c r="AD2" s="51"/>
      <c r="AE2" s="51"/>
      <c r="AF2" s="45"/>
      <c r="AG2" s="51"/>
      <c r="AH2" s="44"/>
      <c r="AI2" s="50"/>
      <c r="AJ2" s="51"/>
      <c r="AK2" s="51"/>
      <c r="AL2" s="51"/>
    </row>
    <row r="3" spans="1:38" ht="13.5">
      <c r="A3" s="265" t="s">
        <v>1</v>
      </c>
      <c r="B3" s="267" t="s">
        <v>2</v>
      </c>
      <c r="C3" s="269" t="s">
        <v>3</v>
      </c>
      <c r="D3" s="270"/>
      <c r="E3" s="269" t="s">
        <v>4</v>
      </c>
      <c r="F3" s="270"/>
      <c r="G3" s="271" t="s">
        <v>5</v>
      </c>
      <c r="H3" s="271" t="s">
        <v>6</v>
      </c>
      <c r="I3" s="271" t="s">
        <v>0</v>
      </c>
      <c r="J3" s="271" t="s">
        <v>7</v>
      </c>
      <c r="K3" s="271" t="s">
        <v>8</v>
      </c>
      <c r="L3" s="273" t="s">
        <v>9</v>
      </c>
      <c r="M3" s="263" t="s">
        <v>10</v>
      </c>
      <c r="N3" s="275" t="s">
        <v>11</v>
      </c>
      <c r="O3" s="281" t="s">
        <v>12</v>
      </c>
      <c r="P3" s="282"/>
      <c r="Q3" s="277" t="s">
        <v>13</v>
      </c>
      <c r="R3" s="235" t="s">
        <v>14</v>
      </c>
      <c r="S3" s="261" t="s">
        <v>15</v>
      </c>
      <c r="T3" s="259" t="s">
        <v>12</v>
      </c>
      <c r="U3" s="260"/>
      <c r="V3" s="257" t="s">
        <v>13</v>
      </c>
      <c r="W3" s="247" t="s">
        <v>14</v>
      </c>
      <c r="X3" s="255" t="s">
        <v>16</v>
      </c>
      <c r="Y3" s="251" t="s">
        <v>12</v>
      </c>
      <c r="Z3" s="252"/>
      <c r="AA3" s="253" t="s">
        <v>13</v>
      </c>
      <c r="AB3" s="241" t="s">
        <v>14</v>
      </c>
      <c r="AC3" s="243" t="s">
        <v>17</v>
      </c>
      <c r="AD3" s="249" t="s">
        <v>12</v>
      </c>
      <c r="AE3" s="250"/>
      <c r="AF3" s="245" t="s">
        <v>13</v>
      </c>
      <c r="AG3" s="233" t="s">
        <v>14</v>
      </c>
      <c r="AH3" s="231" t="s">
        <v>18</v>
      </c>
      <c r="AI3" s="237" t="s">
        <v>12</v>
      </c>
      <c r="AJ3" s="238"/>
      <c r="AK3" s="239" t="s">
        <v>13</v>
      </c>
      <c r="AL3" s="229" t="s">
        <v>14</v>
      </c>
    </row>
    <row r="4" spans="1:38" ht="14.25" thickBot="1">
      <c r="A4" s="266"/>
      <c r="B4" s="268"/>
      <c r="C4" s="52" t="s">
        <v>19</v>
      </c>
      <c r="D4" s="52" t="s">
        <v>20</v>
      </c>
      <c r="E4" s="52" t="s">
        <v>21</v>
      </c>
      <c r="F4" s="52" t="s">
        <v>22</v>
      </c>
      <c r="G4" s="272"/>
      <c r="H4" s="272"/>
      <c r="I4" s="272"/>
      <c r="J4" s="272"/>
      <c r="K4" s="272"/>
      <c r="L4" s="274"/>
      <c r="M4" s="264"/>
      <c r="N4" s="276"/>
      <c r="O4" s="53" t="s">
        <v>23</v>
      </c>
      <c r="P4" s="53" t="s">
        <v>24</v>
      </c>
      <c r="Q4" s="278"/>
      <c r="R4" s="236"/>
      <c r="S4" s="262"/>
      <c r="T4" s="54" t="s">
        <v>23</v>
      </c>
      <c r="U4" s="54" t="s">
        <v>24</v>
      </c>
      <c r="V4" s="258"/>
      <c r="W4" s="248"/>
      <c r="X4" s="256"/>
      <c r="Y4" s="55" t="s">
        <v>23</v>
      </c>
      <c r="Z4" s="55" t="s">
        <v>24</v>
      </c>
      <c r="AA4" s="254"/>
      <c r="AB4" s="242"/>
      <c r="AC4" s="244"/>
      <c r="AD4" s="56" t="s">
        <v>23</v>
      </c>
      <c r="AE4" s="56" t="s">
        <v>24</v>
      </c>
      <c r="AF4" s="246"/>
      <c r="AG4" s="234"/>
      <c r="AH4" s="232"/>
      <c r="AI4" s="57" t="s">
        <v>23</v>
      </c>
      <c r="AJ4" s="57" t="s">
        <v>24</v>
      </c>
      <c r="AK4" s="240"/>
      <c r="AL4" s="230"/>
    </row>
    <row r="5" spans="1:38" ht="14.25" thickTop="1">
      <c r="A5" s="58">
        <v>1</v>
      </c>
      <c r="B5" s="59"/>
      <c r="C5" s="60"/>
      <c r="D5" s="60"/>
      <c r="E5" s="60"/>
      <c r="F5" s="61"/>
      <c r="G5" s="62"/>
      <c r="H5" s="63"/>
      <c r="I5" s="64"/>
      <c r="J5" s="64"/>
      <c r="K5" s="64"/>
      <c r="L5" s="64"/>
      <c r="M5" s="65"/>
      <c r="N5" s="66"/>
      <c r="O5" s="9"/>
      <c r="P5" s="2"/>
      <c r="Q5" s="6"/>
      <c r="R5" s="3"/>
      <c r="S5" s="66"/>
      <c r="T5" s="9"/>
      <c r="U5" s="2"/>
      <c r="V5" s="6"/>
      <c r="W5" s="3"/>
      <c r="X5" s="66"/>
      <c r="Y5" s="9"/>
      <c r="Z5" s="2"/>
      <c r="AA5" s="7"/>
      <c r="AB5" s="3"/>
      <c r="AC5" s="66"/>
      <c r="AD5" s="9"/>
      <c r="AE5" s="2"/>
      <c r="AF5" s="67"/>
      <c r="AG5" s="3"/>
      <c r="AH5" s="66"/>
      <c r="AI5" s="9"/>
      <c r="AJ5" s="2"/>
      <c r="AK5" s="7"/>
      <c r="AL5" s="3"/>
    </row>
    <row r="6" spans="1:38" ht="13.5">
      <c r="A6" s="68">
        <v>2</v>
      </c>
      <c r="B6" s="69"/>
      <c r="C6" s="70"/>
      <c r="D6" s="70"/>
      <c r="E6" s="70"/>
      <c r="F6" s="71"/>
      <c r="G6" s="72"/>
      <c r="H6" s="73"/>
      <c r="I6" s="74"/>
      <c r="J6" s="74"/>
      <c r="K6" s="74"/>
      <c r="L6" s="74"/>
      <c r="M6" s="75"/>
      <c r="N6" s="76"/>
      <c r="O6" s="10"/>
      <c r="P6" s="4"/>
      <c r="Q6" s="8"/>
      <c r="R6" s="5"/>
      <c r="S6" s="76"/>
      <c r="T6" s="10"/>
      <c r="U6" s="4"/>
      <c r="V6" s="8"/>
      <c r="W6" s="5"/>
      <c r="X6" s="76"/>
      <c r="Y6" s="10"/>
      <c r="Z6" s="4"/>
      <c r="AA6" s="8"/>
      <c r="AB6" s="5"/>
      <c r="AC6" s="76"/>
      <c r="AD6" s="10"/>
      <c r="AE6" s="4"/>
      <c r="AF6" s="77"/>
      <c r="AG6" s="5"/>
      <c r="AH6" s="76"/>
      <c r="AI6" s="10"/>
      <c r="AJ6" s="4"/>
      <c r="AK6" s="8"/>
      <c r="AL6" s="5"/>
    </row>
    <row r="7" spans="1:38" ht="13.5">
      <c r="A7" s="68">
        <v>3</v>
      </c>
      <c r="B7" s="69"/>
      <c r="C7" s="70"/>
      <c r="D7" s="70"/>
      <c r="E7" s="70"/>
      <c r="F7" s="71"/>
      <c r="G7" s="72"/>
      <c r="H7" s="73"/>
      <c r="I7" s="74"/>
      <c r="J7" s="74"/>
      <c r="K7" s="74"/>
      <c r="L7" s="74"/>
      <c r="M7" s="75"/>
      <c r="N7" s="76"/>
      <c r="O7" s="10"/>
      <c r="P7" s="4"/>
      <c r="Q7" s="8"/>
      <c r="R7" s="5"/>
      <c r="S7" s="76"/>
      <c r="T7" s="10"/>
      <c r="U7" s="4"/>
      <c r="V7" s="8"/>
      <c r="W7" s="5"/>
      <c r="X7" s="76"/>
      <c r="Y7" s="10"/>
      <c r="Z7" s="4"/>
      <c r="AA7" s="8"/>
      <c r="AB7" s="5"/>
      <c r="AC7" s="76"/>
      <c r="AD7" s="10"/>
      <c r="AE7" s="4"/>
      <c r="AF7" s="77"/>
      <c r="AG7" s="5"/>
      <c r="AH7" s="76"/>
      <c r="AI7" s="10"/>
      <c r="AJ7" s="4"/>
      <c r="AK7" s="8"/>
      <c r="AL7" s="5"/>
    </row>
    <row r="8" spans="1:38" ht="13.5">
      <c r="A8" s="68">
        <v>4</v>
      </c>
      <c r="B8" s="69"/>
      <c r="C8" s="70"/>
      <c r="D8" s="70"/>
      <c r="E8" s="70"/>
      <c r="F8" s="71"/>
      <c r="G8" s="72"/>
      <c r="H8" s="73"/>
      <c r="I8" s="74"/>
      <c r="J8" s="74"/>
      <c r="K8" s="74"/>
      <c r="L8" s="74"/>
      <c r="M8" s="75"/>
      <c r="N8" s="76"/>
      <c r="O8" s="10"/>
      <c r="P8" s="4"/>
      <c r="Q8" s="8"/>
      <c r="R8" s="5"/>
      <c r="S8" s="76"/>
      <c r="T8" s="10"/>
      <c r="U8" s="4"/>
      <c r="V8" s="8"/>
      <c r="W8" s="5"/>
      <c r="X8" s="76"/>
      <c r="Y8" s="10"/>
      <c r="Z8" s="4"/>
      <c r="AA8" s="8"/>
      <c r="AB8" s="5"/>
      <c r="AC8" s="76"/>
      <c r="AD8" s="10"/>
      <c r="AE8" s="4"/>
      <c r="AF8" s="77"/>
      <c r="AG8" s="5"/>
      <c r="AH8" s="76"/>
      <c r="AI8" s="10"/>
      <c r="AJ8" s="4"/>
      <c r="AK8" s="8"/>
      <c r="AL8" s="5"/>
    </row>
    <row r="9" spans="1:38" ht="13.5">
      <c r="A9" s="78">
        <v>5</v>
      </c>
      <c r="B9" s="79"/>
      <c r="C9" s="80"/>
      <c r="D9" s="80"/>
      <c r="E9" s="80"/>
      <c r="F9" s="81"/>
      <c r="G9" s="82"/>
      <c r="H9" s="83"/>
      <c r="I9" s="84"/>
      <c r="J9" s="84"/>
      <c r="K9" s="84"/>
      <c r="L9" s="84"/>
      <c r="M9" s="85"/>
      <c r="N9" s="86"/>
      <c r="O9" s="27"/>
      <c r="P9" s="28"/>
      <c r="Q9" s="29"/>
      <c r="R9" s="30"/>
      <c r="S9" s="86"/>
      <c r="T9" s="27"/>
      <c r="U9" s="28"/>
      <c r="V9" s="29"/>
      <c r="W9" s="30"/>
      <c r="X9" s="86"/>
      <c r="Y9" s="27"/>
      <c r="Z9" s="28"/>
      <c r="AA9" s="29"/>
      <c r="AB9" s="30"/>
      <c r="AC9" s="86"/>
      <c r="AD9" s="27"/>
      <c r="AE9" s="28"/>
      <c r="AF9" s="87"/>
      <c r="AG9" s="30"/>
      <c r="AH9" s="86"/>
      <c r="AI9" s="27"/>
      <c r="AJ9" s="28"/>
      <c r="AK9" s="29"/>
      <c r="AL9" s="30"/>
    </row>
    <row r="10" spans="1:38" ht="13.5">
      <c r="A10" s="68">
        <v>6</v>
      </c>
      <c r="B10" s="69"/>
      <c r="C10" s="88"/>
      <c r="D10" s="70"/>
      <c r="E10" s="70"/>
      <c r="F10" s="71"/>
      <c r="G10" s="72"/>
      <c r="H10" s="73"/>
      <c r="I10" s="74"/>
      <c r="J10" s="74"/>
      <c r="K10" s="74"/>
      <c r="L10" s="74"/>
      <c r="M10" s="75"/>
      <c r="N10" s="89"/>
      <c r="O10" s="23"/>
      <c r="P10" s="24"/>
      <c r="Q10" s="25"/>
      <c r="R10" s="26"/>
      <c r="S10" s="89"/>
      <c r="T10" s="23"/>
      <c r="U10" s="24"/>
      <c r="V10" s="25"/>
      <c r="W10" s="26"/>
      <c r="X10" s="89"/>
      <c r="Y10" s="23"/>
      <c r="Z10" s="24"/>
      <c r="AA10" s="25"/>
      <c r="AB10" s="26"/>
      <c r="AC10" s="89"/>
      <c r="AD10" s="23"/>
      <c r="AE10" s="24"/>
      <c r="AF10" s="90"/>
      <c r="AG10" s="26"/>
      <c r="AH10" s="89"/>
      <c r="AI10" s="23"/>
      <c r="AJ10" s="24"/>
      <c r="AK10" s="25"/>
      <c r="AL10" s="26"/>
    </row>
    <row r="11" spans="1:38" ht="13.5">
      <c r="A11" s="68">
        <v>7</v>
      </c>
      <c r="B11" s="69"/>
      <c r="C11" s="70"/>
      <c r="D11" s="70"/>
      <c r="E11" s="70"/>
      <c r="F11" s="71"/>
      <c r="G11" s="72"/>
      <c r="H11" s="73"/>
      <c r="I11" s="74"/>
      <c r="J11" s="74"/>
      <c r="K11" s="74"/>
      <c r="L11" s="74"/>
      <c r="M11" s="75"/>
      <c r="N11" s="76"/>
      <c r="O11" s="10"/>
      <c r="P11" s="4"/>
      <c r="Q11" s="8"/>
      <c r="R11" s="5"/>
      <c r="S11" s="76"/>
      <c r="T11" s="10"/>
      <c r="U11" s="4"/>
      <c r="V11" s="8"/>
      <c r="W11" s="5"/>
      <c r="X11" s="76"/>
      <c r="Y11" s="10"/>
      <c r="Z11" s="4"/>
      <c r="AA11" s="8"/>
      <c r="AB11" s="5"/>
      <c r="AC11" s="76"/>
      <c r="AD11" s="10"/>
      <c r="AE11" s="4"/>
      <c r="AF11" s="77"/>
      <c r="AG11" s="5"/>
      <c r="AH11" s="76"/>
      <c r="AI11" s="10"/>
      <c r="AJ11" s="4"/>
      <c r="AK11" s="8"/>
      <c r="AL11" s="5"/>
    </row>
    <row r="12" spans="1:38" ht="13.5">
      <c r="A12" s="68">
        <v>8</v>
      </c>
      <c r="B12" s="69"/>
      <c r="C12" s="70"/>
      <c r="D12" s="70"/>
      <c r="E12" s="70"/>
      <c r="F12" s="71"/>
      <c r="G12" s="72"/>
      <c r="H12" s="73"/>
      <c r="I12" s="74"/>
      <c r="J12" s="74"/>
      <c r="K12" s="74"/>
      <c r="L12" s="74"/>
      <c r="M12" s="75"/>
      <c r="N12" s="76"/>
      <c r="O12" s="10"/>
      <c r="P12" s="4"/>
      <c r="Q12" s="8"/>
      <c r="R12" s="5"/>
      <c r="S12" s="76"/>
      <c r="T12" s="10"/>
      <c r="U12" s="4"/>
      <c r="V12" s="8"/>
      <c r="W12" s="5"/>
      <c r="X12" s="76"/>
      <c r="Y12" s="10"/>
      <c r="Z12" s="4"/>
      <c r="AA12" s="8"/>
      <c r="AB12" s="5"/>
      <c r="AC12" s="76"/>
      <c r="AD12" s="10"/>
      <c r="AE12" s="4"/>
      <c r="AF12" s="77"/>
      <c r="AG12" s="5"/>
      <c r="AH12" s="76"/>
      <c r="AI12" s="10"/>
      <c r="AJ12" s="4"/>
      <c r="AK12" s="8"/>
      <c r="AL12" s="5"/>
    </row>
    <row r="13" spans="1:38" ht="13.5">
      <c r="A13" s="68">
        <v>9</v>
      </c>
      <c r="B13" s="69"/>
      <c r="C13" s="70"/>
      <c r="D13" s="70"/>
      <c r="E13" s="70"/>
      <c r="F13" s="71"/>
      <c r="G13" s="72"/>
      <c r="H13" s="73"/>
      <c r="I13" s="74"/>
      <c r="J13" s="74"/>
      <c r="K13" s="74"/>
      <c r="L13" s="74"/>
      <c r="M13" s="75"/>
      <c r="N13" s="76"/>
      <c r="O13" s="10"/>
      <c r="P13" s="4"/>
      <c r="Q13" s="8"/>
      <c r="R13" s="5"/>
      <c r="S13" s="76"/>
      <c r="T13" s="10"/>
      <c r="U13" s="4"/>
      <c r="V13" s="8"/>
      <c r="W13" s="5"/>
      <c r="X13" s="76"/>
      <c r="Y13" s="10"/>
      <c r="Z13" s="4"/>
      <c r="AA13" s="8"/>
      <c r="AB13" s="5"/>
      <c r="AC13" s="76"/>
      <c r="AD13" s="10"/>
      <c r="AE13" s="4"/>
      <c r="AF13" s="77"/>
      <c r="AG13" s="5"/>
      <c r="AH13" s="76"/>
      <c r="AI13" s="10"/>
      <c r="AJ13" s="4"/>
      <c r="AK13" s="8"/>
      <c r="AL13" s="5"/>
    </row>
    <row r="14" spans="1:38" ht="13.5">
      <c r="A14" s="78">
        <v>10</v>
      </c>
      <c r="B14" s="79"/>
      <c r="C14" s="80"/>
      <c r="D14" s="80"/>
      <c r="E14" s="80"/>
      <c r="F14" s="81"/>
      <c r="G14" s="82"/>
      <c r="H14" s="83"/>
      <c r="I14" s="84"/>
      <c r="J14" s="84"/>
      <c r="K14" s="84"/>
      <c r="L14" s="84"/>
      <c r="M14" s="85"/>
      <c r="N14" s="86"/>
      <c r="O14" s="27"/>
      <c r="P14" s="28"/>
      <c r="Q14" s="29"/>
      <c r="R14" s="30"/>
      <c r="S14" s="86"/>
      <c r="T14" s="27"/>
      <c r="U14" s="28"/>
      <c r="V14" s="29"/>
      <c r="W14" s="30"/>
      <c r="X14" s="86"/>
      <c r="Y14" s="27"/>
      <c r="Z14" s="28"/>
      <c r="AA14" s="29"/>
      <c r="AB14" s="30"/>
      <c r="AC14" s="86"/>
      <c r="AD14" s="27"/>
      <c r="AE14" s="28"/>
      <c r="AF14" s="87"/>
      <c r="AG14" s="30"/>
      <c r="AH14" s="86"/>
      <c r="AI14" s="27"/>
      <c r="AJ14" s="28"/>
      <c r="AK14" s="29"/>
      <c r="AL14" s="30"/>
    </row>
    <row r="15" spans="1:38" ht="13.5">
      <c r="A15" s="68">
        <v>11</v>
      </c>
      <c r="B15" s="69"/>
      <c r="C15" s="70"/>
      <c r="D15" s="70"/>
      <c r="E15" s="70"/>
      <c r="F15" s="71"/>
      <c r="G15" s="72"/>
      <c r="H15" s="73"/>
      <c r="I15" s="74"/>
      <c r="J15" s="74"/>
      <c r="K15" s="74"/>
      <c r="L15" s="74"/>
      <c r="M15" s="75"/>
      <c r="N15" s="89"/>
      <c r="O15" s="23"/>
      <c r="P15" s="24"/>
      <c r="Q15" s="25"/>
      <c r="R15" s="26"/>
      <c r="S15" s="89"/>
      <c r="T15" s="23"/>
      <c r="U15" s="24"/>
      <c r="V15" s="25"/>
      <c r="W15" s="26"/>
      <c r="X15" s="89"/>
      <c r="Y15" s="23"/>
      <c r="Z15" s="24"/>
      <c r="AA15" s="25"/>
      <c r="AB15" s="26"/>
      <c r="AC15" s="89"/>
      <c r="AD15" s="23"/>
      <c r="AE15" s="24"/>
      <c r="AF15" s="90"/>
      <c r="AG15" s="26"/>
      <c r="AH15" s="89"/>
      <c r="AI15" s="23"/>
      <c r="AJ15" s="24"/>
      <c r="AK15" s="25"/>
      <c r="AL15" s="26"/>
    </row>
    <row r="16" spans="1:38" ht="13.5">
      <c r="A16" s="68">
        <v>12</v>
      </c>
      <c r="B16" s="69"/>
      <c r="C16" s="70"/>
      <c r="D16" s="70"/>
      <c r="E16" s="70"/>
      <c r="F16" s="71"/>
      <c r="G16" s="72"/>
      <c r="H16" s="73"/>
      <c r="I16" s="74"/>
      <c r="J16" s="74"/>
      <c r="K16" s="74"/>
      <c r="L16" s="74"/>
      <c r="M16" s="75"/>
      <c r="N16" s="76"/>
      <c r="O16" s="10"/>
      <c r="P16" s="4"/>
      <c r="Q16" s="8"/>
      <c r="R16" s="5"/>
      <c r="S16" s="76"/>
      <c r="T16" s="10"/>
      <c r="U16" s="4"/>
      <c r="V16" s="8"/>
      <c r="W16" s="5"/>
      <c r="X16" s="76"/>
      <c r="Y16" s="10"/>
      <c r="Z16" s="4"/>
      <c r="AA16" s="8"/>
      <c r="AB16" s="5"/>
      <c r="AC16" s="76"/>
      <c r="AD16" s="10"/>
      <c r="AE16" s="4"/>
      <c r="AF16" s="77"/>
      <c r="AG16" s="5"/>
      <c r="AH16" s="76"/>
      <c r="AI16" s="10"/>
      <c r="AJ16" s="4"/>
      <c r="AK16" s="8"/>
      <c r="AL16" s="5"/>
    </row>
    <row r="17" spans="1:38" ht="13.5">
      <c r="A17" s="68">
        <v>13</v>
      </c>
      <c r="B17" s="69"/>
      <c r="C17" s="70"/>
      <c r="D17" s="70"/>
      <c r="E17" s="70"/>
      <c r="F17" s="71"/>
      <c r="G17" s="72"/>
      <c r="H17" s="73"/>
      <c r="I17" s="74"/>
      <c r="J17" s="74"/>
      <c r="K17" s="74"/>
      <c r="L17" s="74"/>
      <c r="M17" s="75"/>
      <c r="N17" s="76"/>
      <c r="O17" s="10"/>
      <c r="P17" s="4"/>
      <c r="Q17" s="8"/>
      <c r="R17" s="5"/>
      <c r="S17" s="76"/>
      <c r="T17" s="10"/>
      <c r="U17" s="4"/>
      <c r="V17" s="8"/>
      <c r="W17" s="5"/>
      <c r="X17" s="76"/>
      <c r="Y17" s="10"/>
      <c r="Z17" s="4"/>
      <c r="AA17" s="8"/>
      <c r="AB17" s="5"/>
      <c r="AC17" s="76"/>
      <c r="AD17" s="10"/>
      <c r="AE17" s="4"/>
      <c r="AF17" s="77"/>
      <c r="AG17" s="5"/>
      <c r="AH17" s="76"/>
      <c r="AI17" s="10"/>
      <c r="AJ17" s="4"/>
      <c r="AK17" s="8"/>
      <c r="AL17" s="5"/>
    </row>
    <row r="18" spans="1:38" ht="13.5">
      <c r="A18" s="68">
        <v>14</v>
      </c>
      <c r="B18" s="69"/>
      <c r="C18" s="70"/>
      <c r="D18" s="70"/>
      <c r="E18" s="70"/>
      <c r="F18" s="71"/>
      <c r="G18" s="72"/>
      <c r="H18" s="73"/>
      <c r="I18" s="74"/>
      <c r="J18" s="74"/>
      <c r="K18" s="74"/>
      <c r="L18" s="74"/>
      <c r="M18" s="75"/>
      <c r="N18" s="76"/>
      <c r="O18" s="10"/>
      <c r="P18" s="4"/>
      <c r="Q18" s="8"/>
      <c r="R18" s="5"/>
      <c r="S18" s="76"/>
      <c r="T18" s="10"/>
      <c r="U18" s="4"/>
      <c r="V18" s="8"/>
      <c r="W18" s="5"/>
      <c r="X18" s="76"/>
      <c r="Y18" s="10"/>
      <c r="Z18" s="4"/>
      <c r="AA18" s="8"/>
      <c r="AB18" s="5"/>
      <c r="AC18" s="76"/>
      <c r="AD18" s="10"/>
      <c r="AE18" s="4"/>
      <c r="AF18" s="77"/>
      <c r="AG18" s="5"/>
      <c r="AH18" s="76"/>
      <c r="AI18" s="10"/>
      <c r="AJ18" s="4"/>
      <c r="AK18" s="8"/>
      <c r="AL18" s="5"/>
    </row>
    <row r="19" spans="1:38" ht="13.5">
      <c r="A19" s="78">
        <v>15</v>
      </c>
      <c r="B19" s="79"/>
      <c r="C19" s="80"/>
      <c r="D19" s="80"/>
      <c r="E19" s="80"/>
      <c r="F19" s="81"/>
      <c r="G19" s="82"/>
      <c r="H19" s="83"/>
      <c r="I19" s="84"/>
      <c r="J19" s="84"/>
      <c r="K19" s="84"/>
      <c r="L19" s="84"/>
      <c r="M19" s="85"/>
      <c r="N19" s="86"/>
      <c r="O19" s="27"/>
      <c r="P19" s="28"/>
      <c r="Q19" s="29"/>
      <c r="R19" s="30"/>
      <c r="S19" s="86"/>
      <c r="T19" s="27"/>
      <c r="U19" s="28"/>
      <c r="V19" s="29"/>
      <c r="W19" s="30"/>
      <c r="X19" s="86"/>
      <c r="Y19" s="27"/>
      <c r="Z19" s="28"/>
      <c r="AA19" s="29"/>
      <c r="AB19" s="30"/>
      <c r="AC19" s="86"/>
      <c r="AD19" s="27"/>
      <c r="AE19" s="28"/>
      <c r="AF19" s="87"/>
      <c r="AG19" s="30"/>
      <c r="AH19" s="86"/>
      <c r="AI19" s="27"/>
      <c r="AJ19" s="28"/>
      <c r="AK19" s="29"/>
      <c r="AL19" s="30"/>
    </row>
    <row r="20" spans="1:38" ht="13.5">
      <c r="A20" s="68">
        <v>16</v>
      </c>
      <c r="B20" s="69"/>
      <c r="C20" s="70"/>
      <c r="D20" s="70"/>
      <c r="E20" s="70"/>
      <c r="F20" s="71"/>
      <c r="G20" s="72"/>
      <c r="H20" s="73"/>
      <c r="I20" s="74"/>
      <c r="J20" s="74"/>
      <c r="K20" s="74"/>
      <c r="L20" s="74"/>
      <c r="M20" s="75"/>
      <c r="N20" s="89"/>
      <c r="O20" s="23"/>
      <c r="P20" s="24"/>
      <c r="Q20" s="25"/>
      <c r="R20" s="26"/>
      <c r="S20" s="89"/>
      <c r="T20" s="23"/>
      <c r="U20" s="24"/>
      <c r="V20" s="25"/>
      <c r="W20" s="26"/>
      <c r="X20" s="89"/>
      <c r="Y20" s="23"/>
      <c r="Z20" s="24"/>
      <c r="AA20" s="25"/>
      <c r="AB20" s="26"/>
      <c r="AC20" s="89"/>
      <c r="AD20" s="23"/>
      <c r="AE20" s="24"/>
      <c r="AF20" s="90"/>
      <c r="AG20" s="26"/>
      <c r="AH20" s="89"/>
      <c r="AI20" s="23"/>
      <c r="AJ20" s="24"/>
      <c r="AK20" s="25"/>
      <c r="AL20" s="26"/>
    </row>
    <row r="21" spans="1:38" ht="13.5">
      <c r="A21" s="68">
        <v>17</v>
      </c>
      <c r="B21" s="69"/>
      <c r="C21" s="70"/>
      <c r="D21" s="70"/>
      <c r="E21" s="70"/>
      <c r="F21" s="71"/>
      <c r="G21" s="72"/>
      <c r="H21" s="73"/>
      <c r="I21" s="74"/>
      <c r="J21" s="74"/>
      <c r="K21" s="74"/>
      <c r="L21" s="74"/>
      <c r="M21" s="75"/>
      <c r="N21" s="76"/>
      <c r="O21" s="10"/>
      <c r="P21" s="4"/>
      <c r="Q21" s="8"/>
      <c r="R21" s="5"/>
      <c r="S21" s="76"/>
      <c r="T21" s="10"/>
      <c r="U21" s="4"/>
      <c r="V21" s="8"/>
      <c r="W21" s="5"/>
      <c r="X21" s="76"/>
      <c r="Y21" s="10"/>
      <c r="Z21" s="4"/>
      <c r="AA21" s="8"/>
      <c r="AB21" s="5"/>
      <c r="AC21" s="76"/>
      <c r="AD21" s="10"/>
      <c r="AE21" s="4"/>
      <c r="AF21" s="77"/>
      <c r="AG21" s="5"/>
      <c r="AH21" s="76"/>
      <c r="AI21" s="10"/>
      <c r="AJ21" s="4"/>
      <c r="AK21" s="8"/>
      <c r="AL21" s="5"/>
    </row>
    <row r="22" spans="1:38" ht="13.5">
      <c r="A22" s="68">
        <v>18</v>
      </c>
      <c r="B22" s="69"/>
      <c r="C22" s="70"/>
      <c r="D22" s="70"/>
      <c r="E22" s="70"/>
      <c r="F22" s="71"/>
      <c r="G22" s="72"/>
      <c r="H22" s="73"/>
      <c r="I22" s="74"/>
      <c r="J22" s="74"/>
      <c r="K22" s="74"/>
      <c r="L22" s="74"/>
      <c r="M22" s="75"/>
      <c r="N22" s="76"/>
      <c r="O22" s="10"/>
      <c r="P22" s="4"/>
      <c r="Q22" s="8"/>
      <c r="R22" s="5"/>
      <c r="S22" s="76"/>
      <c r="T22" s="10"/>
      <c r="U22" s="4"/>
      <c r="V22" s="8"/>
      <c r="W22" s="5"/>
      <c r="X22" s="76"/>
      <c r="Y22" s="10"/>
      <c r="Z22" s="4"/>
      <c r="AA22" s="8"/>
      <c r="AB22" s="5"/>
      <c r="AC22" s="76"/>
      <c r="AD22" s="10"/>
      <c r="AE22" s="4"/>
      <c r="AF22" s="77"/>
      <c r="AG22" s="5"/>
      <c r="AH22" s="76"/>
      <c r="AI22" s="10"/>
      <c r="AJ22" s="4"/>
      <c r="AK22" s="8"/>
      <c r="AL22" s="5"/>
    </row>
    <row r="23" spans="1:38" ht="13.5">
      <c r="A23" s="68">
        <v>19</v>
      </c>
      <c r="B23" s="69"/>
      <c r="C23" s="70"/>
      <c r="D23" s="70"/>
      <c r="E23" s="70"/>
      <c r="F23" s="71"/>
      <c r="G23" s="72"/>
      <c r="H23" s="73"/>
      <c r="I23" s="74"/>
      <c r="J23" s="74"/>
      <c r="K23" s="74"/>
      <c r="L23" s="74"/>
      <c r="M23" s="75"/>
      <c r="N23" s="76"/>
      <c r="O23" s="10"/>
      <c r="P23" s="4"/>
      <c r="Q23" s="8"/>
      <c r="R23" s="5"/>
      <c r="S23" s="76"/>
      <c r="T23" s="10"/>
      <c r="U23" s="4"/>
      <c r="V23" s="8"/>
      <c r="W23" s="5"/>
      <c r="X23" s="76"/>
      <c r="Y23" s="10"/>
      <c r="Z23" s="4"/>
      <c r="AA23" s="8"/>
      <c r="AB23" s="5"/>
      <c r="AC23" s="76"/>
      <c r="AD23" s="10"/>
      <c r="AE23" s="4"/>
      <c r="AF23" s="77"/>
      <c r="AG23" s="5"/>
      <c r="AH23" s="76"/>
      <c r="AI23" s="10"/>
      <c r="AJ23" s="4"/>
      <c r="AK23" s="8"/>
      <c r="AL23" s="5"/>
    </row>
    <row r="24" spans="1:38" ht="13.5">
      <c r="A24" s="78">
        <v>20</v>
      </c>
      <c r="B24" s="79"/>
      <c r="C24" s="80"/>
      <c r="D24" s="80"/>
      <c r="E24" s="80"/>
      <c r="F24" s="81"/>
      <c r="G24" s="82"/>
      <c r="H24" s="83"/>
      <c r="I24" s="84"/>
      <c r="J24" s="84"/>
      <c r="K24" s="84"/>
      <c r="L24" s="84"/>
      <c r="M24" s="85"/>
      <c r="N24" s="86"/>
      <c r="O24" s="27"/>
      <c r="P24" s="28"/>
      <c r="Q24" s="29"/>
      <c r="R24" s="30"/>
      <c r="S24" s="86"/>
      <c r="T24" s="27"/>
      <c r="U24" s="28"/>
      <c r="V24" s="29"/>
      <c r="W24" s="30"/>
      <c r="X24" s="86"/>
      <c r="Y24" s="27"/>
      <c r="Z24" s="28"/>
      <c r="AA24" s="29"/>
      <c r="AB24" s="30"/>
      <c r="AC24" s="86"/>
      <c r="AD24" s="27"/>
      <c r="AE24" s="28"/>
      <c r="AF24" s="87"/>
      <c r="AG24" s="30"/>
      <c r="AH24" s="86"/>
      <c r="AI24" s="27"/>
      <c r="AJ24" s="28"/>
      <c r="AK24" s="29"/>
      <c r="AL24" s="30"/>
    </row>
    <row r="25" spans="1:38" ht="13.5">
      <c r="A25" s="68">
        <v>21</v>
      </c>
      <c r="B25" s="69"/>
      <c r="C25" s="70"/>
      <c r="D25" s="70"/>
      <c r="E25" s="70"/>
      <c r="F25" s="71"/>
      <c r="G25" s="72"/>
      <c r="H25" s="73"/>
      <c r="I25" s="74"/>
      <c r="J25" s="74"/>
      <c r="K25" s="74"/>
      <c r="L25" s="74"/>
      <c r="M25" s="75"/>
      <c r="N25" s="89"/>
      <c r="O25" s="23"/>
      <c r="P25" s="24"/>
      <c r="Q25" s="25"/>
      <c r="R25" s="26"/>
      <c r="S25" s="89"/>
      <c r="T25" s="23"/>
      <c r="U25" s="24"/>
      <c r="V25" s="25"/>
      <c r="W25" s="26"/>
      <c r="X25" s="89"/>
      <c r="Y25" s="23"/>
      <c r="Z25" s="24"/>
      <c r="AA25" s="25"/>
      <c r="AB25" s="26"/>
      <c r="AC25" s="89"/>
      <c r="AD25" s="23"/>
      <c r="AE25" s="24"/>
      <c r="AF25" s="90"/>
      <c r="AG25" s="26"/>
      <c r="AH25" s="89"/>
      <c r="AI25" s="23"/>
      <c r="AJ25" s="24"/>
      <c r="AK25" s="25"/>
      <c r="AL25" s="26"/>
    </row>
    <row r="26" spans="1:38" ht="13.5">
      <c r="A26" s="68">
        <v>22</v>
      </c>
      <c r="B26" s="69"/>
      <c r="C26" s="70"/>
      <c r="D26" s="70"/>
      <c r="E26" s="70"/>
      <c r="F26" s="71"/>
      <c r="G26" s="72"/>
      <c r="H26" s="73"/>
      <c r="I26" s="74"/>
      <c r="J26" s="74"/>
      <c r="K26" s="74"/>
      <c r="L26" s="74"/>
      <c r="M26" s="75"/>
      <c r="N26" s="76"/>
      <c r="O26" s="10"/>
      <c r="P26" s="4"/>
      <c r="Q26" s="8"/>
      <c r="R26" s="5"/>
      <c r="S26" s="76"/>
      <c r="T26" s="10"/>
      <c r="U26" s="4"/>
      <c r="V26" s="8"/>
      <c r="W26" s="5"/>
      <c r="X26" s="76"/>
      <c r="Y26" s="10"/>
      <c r="Z26" s="4"/>
      <c r="AA26" s="8"/>
      <c r="AB26" s="5"/>
      <c r="AC26" s="76"/>
      <c r="AD26" s="10"/>
      <c r="AE26" s="4"/>
      <c r="AF26" s="77"/>
      <c r="AG26" s="5"/>
      <c r="AH26" s="76"/>
      <c r="AI26" s="10"/>
      <c r="AJ26" s="4"/>
      <c r="AK26" s="8"/>
      <c r="AL26" s="5"/>
    </row>
    <row r="27" spans="1:38" ht="13.5">
      <c r="A27" s="68">
        <v>23</v>
      </c>
      <c r="B27" s="69"/>
      <c r="C27" s="70"/>
      <c r="D27" s="70"/>
      <c r="E27" s="70"/>
      <c r="F27" s="71"/>
      <c r="G27" s="72"/>
      <c r="H27" s="73"/>
      <c r="I27" s="74"/>
      <c r="J27" s="74"/>
      <c r="K27" s="74"/>
      <c r="L27" s="74"/>
      <c r="M27" s="75"/>
      <c r="N27" s="76"/>
      <c r="O27" s="10"/>
      <c r="P27" s="4"/>
      <c r="Q27" s="8"/>
      <c r="R27" s="5"/>
      <c r="S27" s="76"/>
      <c r="T27" s="10"/>
      <c r="U27" s="4"/>
      <c r="V27" s="8"/>
      <c r="W27" s="5"/>
      <c r="X27" s="76"/>
      <c r="Y27" s="10"/>
      <c r="Z27" s="4"/>
      <c r="AA27" s="8"/>
      <c r="AB27" s="5"/>
      <c r="AC27" s="76"/>
      <c r="AD27" s="10"/>
      <c r="AE27" s="4"/>
      <c r="AF27" s="77"/>
      <c r="AG27" s="5"/>
      <c r="AH27" s="76"/>
      <c r="AI27" s="10"/>
      <c r="AJ27" s="4"/>
      <c r="AK27" s="8"/>
      <c r="AL27" s="5"/>
    </row>
    <row r="28" spans="1:38" ht="13.5">
      <c r="A28" s="68">
        <v>24</v>
      </c>
      <c r="B28" s="69"/>
      <c r="C28" s="70"/>
      <c r="D28" s="70"/>
      <c r="E28" s="70"/>
      <c r="F28" s="71"/>
      <c r="G28" s="72"/>
      <c r="H28" s="73"/>
      <c r="I28" s="74"/>
      <c r="J28" s="74"/>
      <c r="K28" s="74"/>
      <c r="L28" s="74"/>
      <c r="M28" s="75"/>
      <c r="N28" s="76"/>
      <c r="O28" s="10"/>
      <c r="P28" s="4"/>
      <c r="Q28" s="8"/>
      <c r="R28" s="5"/>
      <c r="S28" s="76"/>
      <c r="T28" s="10"/>
      <c r="U28" s="4"/>
      <c r="V28" s="8"/>
      <c r="W28" s="5"/>
      <c r="X28" s="76"/>
      <c r="Y28" s="10"/>
      <c r="Z28" s="4"/>
      <c r="AA28" s="8"/>
      <c r="AB28" s="5"/>
      <c r="AC28" s="76"/>
      <c r="AD28" s="10"/>
      <c r="AE28" s="4"/>
      <c r="AF28" s="77"/>
      <c r="AG28" s="5"/>
      <c r="AH28" s="76"/>
      <c r="AI28" s="10"/>
      <c r="AJ28" s="4"/>
      <c r="AK28" s="8"/>
      <c r="AL28" s="5"/>
    </row>
    <row r="29" spans="1:38" ht="13.5">
      <c r="A29" s="78">
        <v>25</v>
      </c>
      <c r="B29" s="79"/>
      <c r="C29" s="80"/>
      <c r="D29" s="80"/>
      <c r="E29" s="80"/>
      <c r="F29" s="81"/>
      <c r="G29" s="82"/>
      <c r="H29" s="83"/>
      <c r="I29" s="84"/>
      <c r="J29" s="84"/>
      <c r="K29" s="84"/>
      <c r="L29" s="84"/>
      <c r="M29" s="85"/>
      <c r="N29" s="86"/>
      <c r="O29" s="27"/>
      <c r="P29" s="28"/>
      <c r="Q29" s="29"/>
      <c r="R29" s="30"/>
      <c r="S29" s="86"/>
      <c r="T29" s="27"/>
      <c r="U29" s="28"/>
      <c r="V29" s="29"/>
      <c r="W29" s="30"/>
      <c r="X29" s="86"/>
      <c r="Y29" s="27"/>
      <c r="Z29" s="28"/>
      <c r="AA29" s="29"/>
      <c r="AB29" s="30"/>
      <c r="AC29" s="86"/>
      <c r="AD29" s="27"/>
      <c r="AE29" s="28"/>
      <c r="AF29" s="87"/>
      <c r="AG29" s="30"/>
      <c r="AH29" s="86"/>
      <c r="AI29" s="27"/>
      <c r="AJ29" s="28"/>
      <c r="AK29" s="29"/>
      <c r="AL29" s="30"/>
    </row>
    <row r="30" spans="1:38" ht="13.5">
      <c r="A30" s="68">
        <v>26</v>
      </c>
      <c r="B30" s="69"/>
      <c r="C30" s="70"/>
      <c r="D30" s="70"/>
      <c r="E30" s="70"/>
      <c r="F30" s="71"/>
      <c r="G30" s="72"/>
      <c r="H30" s="73"/>
      <c r="I30" s="74"/>
      <c r="J30" s="74"/>
      <c r="K30" s="74"/>
      <c r="L30" s="74"/>
      <c r="M30" s="75"/>
      <c r="N30" s="89"/>
      <c r="O30" s="23"/>
      <c r="P30" s="24"/>
      <c r="Q30" s="25"/>
      <c r="R30" s="26"/>
      <c r="S30" s="89"/>
      <c r="T30" s="23"/>
      <c r="U30" s="24"/>
      <c r="V30" s="25"/>
      <c r="W30" s="26"/>
      <c r="X30" s="89"/>
      <c r="Y30" s="23"/>
      <c r="Z30" s="24"/>
      <c r="AA30" s="25"/>
      <c r="AB30" s="26"/>
      <c r="AC30" s="89"/>
      <c r="AD30" s="23"/>
      <c r="AE30" s="24"/>
      <c r="AF30" s="90"/>
      <c r="AG30" s="26"/>
      <c r="AH30" s="89"/>
      <c r="AI30" s="23"/>
      <c r="AJ30" s="24"/>
      <c r="AK30" s="25"/>
      <c r="AL30" s="26"/>
    </row>
    <row r="31" spans="1:38" ht="13.5">
      <c r="A31" s="68">
        <v>27</v>
      </c>
      <c r="B31" s="69"/>
      <c r="C31" s="70"/>
      <c r="D31" s="70"/>
      <c r="E31" s="70"/>
      <c r="F31" s="71"/>
      <c r="G31" s="72"/>
      <c r="H31" s="73"/>
      <c r="I31" s="74"/>
      <c r="J31" s="74"/>
      <c r="K31" s="74"/>
      <c r="L31" s="74"/>
      <c r="M31" s="75"/>
      <c r="N31" s="76"/>
      <c r="O31" s="10"/>
      <c r="P31" s="4"/>
      <c r="Q31" s="8"/>
      <c r="R31" s="5"/>
      <c r="S31" s="76"/>
      <c r="T31" s="10"/>
      <c r="U31" s="4"/>
      <c r="V31" s="8"/>
      <c r="W31" s="5"/>
      <c r="X31" s="76"/>
      <c r="Y31" s="10"/>
      <c r="Z31" s="4"/>
      <c r="AA31" s="8"/>
      <c r="AB31" s="5"/>
      <c r="AC31" s="76"/>
      <c r="AD31" s="10"/>
      <c r="AE31" s="4"/>
      <c r="AF31" s="77"/>
      <c r="AG31" s="5"/>
      <c r="AH31" s="76"/>
      <c r="AI31" s="10"/>
      <c r="AJ31" s="4"/>
      <c r="AK31" s="8"/>
      <c r="AL31" s="5"/>
    </row>
    <row r="32" spans="1:38" ht="13.5">
      <c r="A32" s="68">
        <v>28</v>
      </c>
      <c r="B32" s="69"/>
      <c r="C32" s="70"/>
      <c r="D32" s="70"/>
      <c r="E32" s="70"/>
      <c r="F32" s="71"/>
      <c r="G32" s="72"/>
      <c r="H32" s="73"/>
      <c r="I32" s="74"/>
      <c r="J32" s="74"/>
      <c r="K32" s="74"/>
      <c r="L32" s="74"/>
      <c r="M32" s="75"/>
      <c r="N32" s="76"/>
      <c r="O32" s="10"/>
      <c r="P32" s="4"/>
      <c r="Q32" s="8"/>
      <c r="R32" s="5"/>
      <c r="S32" s="76"/>
      <c r="T32" s="10"/>
      <c r="U32" s="4"/>
      <c r="V32" s="8"/>
      <c r="W32" s="5"/>
      <c r="X32" s="76"/>
      <c r="Y32" s="10"/>
      <c r="Z32" s="4"/>
      <c r="AA32" s="8"/>
      <c r="AB32" s="5"/>
      <c r="AC32" s="76"/>
      <c r="AD32" s="10"/>
      <c r="AE32" s="4"/>
      <c r="AF32" s="77"/>
      <c r="AG32" s="5"/>
      <c r="AH32" s="76"/>
      <c r="AI32" s="10"/>
      <c r="AJ32" s="4"/>
      <c r="AK32" s="8"/>
      <c r="AL32" s="5"/>
    </row>
    <row r="33" spans="1:38" ht="13.5">
      <c r="A33" s="68">
        <v>29</v>
      </c>
      <c r="B33" s="69"/>
      <c r="C33" s="70"/>
      <c r="D33" s="70"/>
      <c r="E33" s="70"/>
      <c r="F33" s="71"/>
      <c r="G33" s="72"/>
      <c r="H33" s="73"/>
      <c r="I33" s="74"/>
      <c r="J33" s="74"/>
      <c r="K33" s="74"/>
      <c r="L33" s="74"/>
      <c r="M33" s="75"/>
      <c r="N33" s="76"/>
      <c r="O33" s="10"/>
      <c r="P33" s="4"/>
      <c r="Q33" s="8"/>
      <c r="R33" s="5"/>
      <c r="S33" s="76"/>
      <c r="T33" s="10"/>
      <c r="U33" s="4"/>
      <c r="V33" s="8"/>
      <c r="W33" s="5"/>
      <c r="X33" s="76"/>
      <c r="Y33" s="10"/>
      <c r="Z33" s="4"/>
      <c r="AA33" s="8"/>
      <c r="AB33" s="5"/>
      <c r="AC33" s="76"/>
      <c r="AD33" s="10"/>
      <c r="AE33" s="4"/>
      <c r="AF33" s="77"/>
      <c r="AG33" s="5"/>
      <c r="AH33" s="76"/>
      <c r="AI33" s="10"/>
      <c r="AJ33" s="4"/>
      <c r="AK33" s="8"/>
      <c r="AL33" s="5"/>
    </row>
    <row r="34" spans="1:38" ht="13.5">
      <c r="A34" s="78">
        <v>30</v>
      </c>
      <c r="B34" s="79"/>
      <c r="C34" s="80"/>
      <c r="D34" s="80"/>
      <c r="E34" s="80"/>
      <c r="F34" s="81"/>
      <c r="G34" s="82"/>
      <c r="H34" s="83"/>
      <c r="I34" s="84"/>
      <c r="J34" s="84"/>
      <c r="K34" s="84"/>
      <c r="L34" s="84"/>
      <c r="M34" s="85"/>
      <c r="N34" s="86"/>
      <c r="O34" s="27"/>
      <c r="P34" s="28"/>
      <c r="Q34" s="29"/>
      <c r="R34" s="30"/>
      <c r="S34" s="86"/>
      <c r="T34" s="27"/>
      <c r="U34" s="28"/>
      <c r="V34" s="29"/>
      <c r="W34" s="30"/>
      <c r="X34" s="86"/>
      <c r="Y34" s="27"/>
      <c r="Z34" s="28"/>
      <c r="AA34" s="29"/>
      <c r="AB34" s="30"/>
      <c r="AC34" s="86"/>
      <c r="AD34" s="27"/>
      <c r="AE34" s="28"/>
      <c r="AF34" s="87"/>
      <c r="AG34" s="30"/>
      <c r="AH34" s="86"/>
      <c r="AI34" s="27"/>
      <c r="AJ34" s="28"/>
      <c r="AK34" s="29"/>
      <c r="AL34" s="30"/>
    </row>
    <row r="35" spans="1:38" ht="13.5">
      <c r="A35" s="68">
        <v>31</v>
      </c>
      <c r="B35" s="69"/>
      <c r="C35" s="70"/>
      <c r="D35" s="70"/>
      <c r="E35" s="70"/>
      <c r="F35" s="71"/>
      <c r="G35" s="72"/>
      <c r="H35" s="73"/>
      <c r="I35" s="74"/>
      <c r="J35" s="74"/>
      <c r="K35" s="74"/>
      <c r="L35" s="74"/>
      <c r="M35" s="75"/>
      <c r="N35" s="89"/>
      <c r="O35" s="23"/>
      <c r="P35" s="24"/>
      <c r="Q35" s="25"/>
      <c r="R35" s="26"/>
      <c r="S35" s="89"/>
      <c r="T35" s="23"/>
      <c r="U35" s="24"/>
      <c r="V35" s="25"/>
      <c r="W35" s="26"/>
      <c r="X35" s="89"/>
      <c r="Y35" s="23"/>
      <c r="Z35" s="24"/>
      <c r="AA35" s="25"/>
      <c r="AB35" s="26"/>
      <c r="AC35" s="89"/>
      <c r="AD35" s="23"/>
      <c r="AE35" s="24"/>
      <c r="AF35" s="90"/>
      <c r="AG35" s="26"/>
      <c r="AH35" s="89"/>
      <c r="AI35" s="23"/>
      <c r="AJ35" s="24"/>
      <c r="AK35" s="25"/>
      <c r="AL35" s="26"/>
    </row>
    <row r="36" spans="1:38" ht="13.5">
      <c r="A36" s="68">
        <v>32</v>
      </c>
      <c r="B36" s="69"/>
      <c r="C36" s="70"/>
      <c r="D36" s="70"/>
      <c r="E36" s="70"/>
      <c r="F36" s="71"/>
      <c r="G36" s="72"/>
      <c r="H36" s="73"/>
      <c r="I36" s="74"/>
      <c r="J36" s="74"/>
      <c r="K36" s="74"/>
      <c r="L36" s="74"/>
      <c r="M36" s="75"/>
      <c r="N36" s="76"/>
      <c r="O36" s="10"/>
      <c r="P36" s="4"/>
      <c r="Q36" s="8"/>
      <c r="R36" s="5"/>
      <c r="S36" s="76"/>
      <c r="T36" s="10"/>
      <c r="U36" s="4"/>
      <c r="V36" s="8"/>
      <c r="W36" s="5"/>
      <c r="X36" s="76"/>
      <c r="Y36" s="10"/>
      <c r="Z36" s="4"/>
      <c r="AA36" s="8"/>
      <c r="AB36" s="5"/>
      <c r="AC36" s="76"/>
      <c r="AD36" s="10"/>
      <c r="AE36" s="4"/>
      <c r="AF36" s="77"/>
      <c r="AG36" s="5"/>
      <c r="AH36" s="76"/>
      <c r="AI36" s="10"/>
      <c r="AJ36" s="4"/>
      <c r="AK36" s="8"/>
      <c r="AL36" s="5"/>
    </row>
    <row r="37" spans="1:38" ht="13.5">
      <c r="A37" s="68">
        <v>33</v>
      </c>
      <c r="B37" s="69"/>
      <c r="C37" s="70"/>
      <c r="D37" s="70"/>
      <c r="E37" s="70"/>
      <c r="F37" s="71"/>
      <c r="G37" s="72"/>
      <c r="H37" s="73"/>
      <c r="I37" s="74"/>
      <c r="J37" s="74"/>
      <c r="K37" s="74"/>
      <c r="L37" s="74"/>
      <c r="M37" s="75"/>
      <c r="N37" s="76"/>
      <c r="O37" s="10"/>
      <c r="P37" s="4"/>
      <c r="Q37" s="8"/>
      <c r="R37" s="5"/>
      <c r="S37" s="76"/>
      <c r="T37" s="10"/>
      <c r="U37" s="4"/>
      <c r="V37" s="8"/>
      <c r="W37" s="5"/>
      <c r="X37" s="76"/>
      <c r="Y37" s="10"/>
      <c r="Z37" s="4"/>
      <c r="AA37" s="8"/>
      <c r="AB37" s="5"/>
      <c r="AC37" s="76"/>
      <c r="AD37" s="10"/>
      <c r="AE37" s="4"/>
      <c r="AF37" s="77"/>
      <c r="AG37" s="5"/>
      <c r="AH37" s="76"/>
      <c r="AI37" s="10"/>
      <c r="AJ37" s="4"/>
      <c r="AK37" s="8"/>
      <c r="AL37" s="5"/>
    </row>
    <row r="38" spans="1:38" ht="13.5">
      <c r="A38" s="68">
        <v>34</v>
      </c>
      <c r="B38" s="69"/>
      <c r="C38" s="70"/>
      <c r="D38" s="70"/>
      <c r="E38" s="70"/>
      <c r="F38" s="71"/>
      <c r="G38" s="72"/>
      <c r="H38" s="73"/>
      <c r="I38" s="74"/>
      <c r="J38" s="74"/>
      <c r="K38" s="74"/>
      <c r="L38" s="74"/>
      <c r="M38" s="75"/>
      <c r="N38" s="76"/>
      <c r="O38" s="10"/>
      <c r="P38" s="4"/>
      <c r="Q38" s="8"/>
      <c r="R38" s="5"/>
      <c r="S38" s="76"/>
      <c r="T38" s="10"/>
      <c r="U38" s="4"/>
      <c r="V38" s="8"/>
      <c r="W38" s="5"/>
      <c r="X38" s="76"/>
      <c r="Y38" s="10"/>
      <c r="Z38" s="4"/>
      <c r="AA38" s="8"/>
      <c r="AB38" s="5"/>
      <c r="AC38" s="76"/>
      <c r="AD38" s="10"/>
      <c r="AE38" s="4"/>
      <c r="AF38" s="77"/>
      <c r="AG38" s="5"/>
      <c r="AH38" s="76"/>
      <c r="AI38" s="10"/>
      <c r="AJ38" s="4"/>
      <c r="AK38" s="8"/>
      <c r="AL38" s="5"/>
    </row>
    <row r="39" spans="1:38" ht="13.5">
      <c r="A39" s="78">
        <v>35</v>
      </c>
      <c r="B39" s="79"/>
      <c r="C39" s="80"/>
      <c r="D39" s="80"/>
      <c r="E39" s="80"/>
      <c r="F39" s="81"/>
      <c r="G39" s="82"/>
      <c r="H39" s="83"/>
      <c r="I39" s="84"/>
      <c r="J39" s="84"/>
      <c r="K39" s="84"/>
      <c r="L39" s="84"/>
      <c r="M39" s="85"/>
      <c r="N39" s="86"/>
      <c r="O39" s="27"/>
      <c r="P39" s="28"/>
      <c r="Q39" s="29"/>
      <c r="R39" s="30"/>
      <c r="S39" s="86"/>
      <c r="T39" s="27"/>
      <c r="U39" s="28"/>
      <c r="V39" s="29"/>
      <c r="W39" s="30"/>
      <c r="X39" s="86"/>
      <c r="Y39" s="27"/>
      <c r="Z39" s="28"/>
      <c r="AA39" s="29"/>
      <c r="AB39" s="30"/>
      <c r="AC39" s="86"/>
      <c r="AD39" s="27"/>
      <c r="AE39" s="28"/>
      <c r="AF39" s="87"/>
      <c r="AG39" s="30"/>
      <c r="AH39" s="86"/>
      <c r="AI39" s="27"/>
      <c r="AJ39" s="28"/>
      <c r="AK39" s="29"/>
      <c r="AL39" s="30"/>
    </row>
    <row r="40" spans="1:38" ht="13.5">
      <c r="A40" s="68">
        <v>36</v>
      </c>
      <c r="B40" s="69"/>
      <c r="C40" s="70"/>
      <c r="D40" s="70"/>
      <c r="E40" s="70"/>
      <c r="F40" s="71"/>
      <c r="G40" s="72"/>
      <c r="H40" s="73"/>
      <c r="I40" s="74"/>
      <c r="J40" s="74"/>
      <c r="K40" s="74"/>
      <c r="L40" s="74"/>
      <c r="M40" s="75"/>
      <c r="N40" s="89"/>
      <c r="O40" s="23"/>
      <c r="P40" s="24"/>
      <c r="Q40" s="25"/>
      <c r="R40" s="26"/>
      <c r="S40" s="89"/>
      <c r="T40" s="23"/>
      <c r="U40" s="24"/>
      <c r="V40" s="25"/>
      <c r="W40" s="26"/>
      <c r="X40" s="89"/>
      <c r="Y40" s="23"/>
      <c r="Z40" s="24"/>
      <c r="AA40" s="25"/>
      <c r="AB40" s="26"/>
      <c r="AC40" s="89"/>
      <c r="AD40" s="23"/>
      <c r="AE40" s="24"/>
      <c r="AF40" s="90"/>
      <c r="AG40" s="26"/>
      <c r="AH40" s="89"/>
      <c r="AI40" s="23"/>
      <c r="AJ40" s="24"/>
      <c r="AK40" s="25"/>
      <c r="AL40" s="26"/>
    </row>
    <row r="41" spans="1:38" ht="13.5">
      <c r="A41" s="68">
        <v>37</v>
      </c>
      <c r="B41" s="69"/>
      <c r="C41" s="70"/>
      <c r="D41" s="70"/>
      <c r="E41" s="70"/>
      <c r="F41" s="71"/>
      <c r="G41" s="72"/>
      <c r="H41" s="73"/>
      <c r="I41" s="74"/>
      <c r="J41" s="74"/>
      <c r="K41" s="74"/>
      <c r="L41" s="74"/>
      <c r="M41" s="75"/>
      <c r="N41" s="76"/>
      <c r="O41" s="10"/>
      <c r="P41" s="4"/>
      <c r="Q41" s="8"/>
      <c r="R41" s="5"/>
      <c r="S41" s="76"/>
      <c r="T41" s="10"/>
      <c r="U41" s="4"/>
      <c r="V41" s="8"/>
      <c r="W41" s="5"/>
      <c r="X41" s="76"/>
      <c r="Y41" s="10"/>
      <c r="Z41" s="4"/>
      <c r="AA41" s="8"/>
      <c r="AB41" s="5"/>
      <c r="AC41" s="76"/>
      <c r="AD41" s="10"/>
      <c r="AE41" s="4"/>
      <c r="AF41" s="77"/>
      <c r="AG41" s="5"/>
      <c r="AH41" s="76"/>
      <c r="AI41" s="10"/>
      <c r="AJ41" s="4"/>
      <c r="AK41" s="8"/>
      <c r="AL41" s="5"/>
    </row>
    <row r="42" spans="1:38" ht="13.5">
      <c r="A42" s="68">
        <v>38</v>
      </c>
      <c r="B42" s="69"/>
      <c r="C42" s="70"/>
      <c r="D42" s="70"/>
      <c r="E42" s="70"/>
      <c r="F42" s="71"/>
      <c r="G42" s="72"/>
      <c r="H42" s="73"/>
      <c r="I42" s="74"/>
      <c r="J42" s="74"/>
      <c r="K42" s="74"/>
      <c r="L42" s="74"/>
      <c r="M42" s="75"/>
      <c r="N42" s="76"/>
      <c r="O42" s="10"/>
      <c r="P42" s="4"/>
      <c r="Q42" s="8"/>
      <c r="R42" s="5"/>
      <c r="S42" s="76"/>
      <c r="T42" s="10"/>
      <c r="U42" s="4"/>
      <c r="V42" s="8"/>
      <c r="W42" s="5"/>
      <c r="X42" s="76"/>
      <c r="Y42" s="10"/>
      <c r="Z42" s="4"/>
      <c r="AA42" s="8"/>
      <c r="AB42" s="5"/>
      <c r="AC42" s="76"/>
      <c r="AD42" s="10"/>
      <c r="AE42" s="4"/>
      <c r="AF42" s="77"/>
      <c r="AG42" s="5"/>
      <c r="AH42" s="76"/>
      <c r="AI42" s="10"/>
      <c r="AJ42" s="4"/>
      <c r="AK42" s="8"/>
      <c r="AL42" s="5"/>
    </row>
    <row r="43" spans="1:38" ht="13.5">
      <c r="A43" s="68">
        <v>39</v>
      </c>
      <c r="B43" s="69"/>
      <c r="C43" s="70"/>
      <c r="D43" s="70"/>
      <c r="E43" s="70"/>
      <c r="F43" s="71"/>
      <c r="G43" s="72"/>
      <c r="H43" s="73"/>
      <c r="I43" s="74"/>
      <c r="J43" s="74"/>
      <c r="K43" s="74"/>
      <c r="L43" s="74"/>
      <c r="M43" s="75"/>
      <c r="N43" s="76"/>
      <c r="O43" s="10"/>
      <c r="P43" s="4"/>
      <c r="Q43" s="8"/>
      <c r="R43" s="5"/>
      <c r="S43" s="76"/>
      <c r="T43" s="10"/>
      <c r="U43" s="4"/>
      <c r="V43" s="8"/>
      <c r="W43" s="5"/>
      <c r="X43" s="76"/>
      <c r="Y43" s="10"/>
      <c r="Z43" s="4"/>
      <c r="AA43" s="8"/>
      <c r="AB43" s="5"/>
      <c r="AC43" s="76"/>
      <c r="AD43" s="10"/>
      <c r="AE43" s="4"/>
      <c r="AF43" s="77"/>
      <c r="AG43" s="5"/>
      <c r="AH43" s="76"/>
      <c r="AI43" s="10"/>
      <c r="AJ43" s="4"/>
      <c r="AK43" s="8"/>
      <c r="AL43" s="5"/>
    </row>
    <row r="44" spans="1:38" ht="13.5">
      <c r="A44" s="78">
        <v>40</v>
      </c>
      <c r="B44" s="79"/>
      <c r="C44" s="80"/>
      <c r="D44" s="80"/>
      <c r="E44" s="80"/>
      <c r="F44" s="81"/>
      <c r="G44" s="82"/>
      <c r="H44" s="83"/>
      <c r="I44" s="84"/>
      <c r="J44" s="84"/>
      <c r="K44" s="84"/>
      <c r="L44" s="84"/>
      <c r="M44" s="85"/>
      <c r="N44" s="86"/>
      <c r="O44" s="27"/>
      <c r="P44" s="28"/>
      <c r="Q44" s="29"/>
      <c r="R44" s="30"/>
      <c r="S44" s="86"/>
      <c r="T44" s="27"/>
      <c r="U44" s="28"/>
      <c r="V44" s="29"/>
      <c r="W44" s="30"/>
      <c r="X44" s="86"/>
      <c r="Y44" s="27"/>
      <c r="Z44" s="28"/>
      <c r="AA44" s="29"/>
      <c r="AB44" s="30"/>
      <c r="AC44" s="86"/>
      <c r="AD44" s="27"/>
      <c r="AE44" s="28"/>
      <c r="AF44" s="87"/>
      <c r="AG44" s="30"/>
      <c r="AH44" s="86"/>
      <c r="AI44" s="27"/>
      <c r="AJ44" s="28"/>
      <c r="AK44" s="29"/>
      <c r="AL44" s="30"/>
    </row>
    <row r="45" spans="1:38" ht="13.5">
      <c r="A45" s="68">
        <v>41</v>
      </c>
      <c r="B45" s="69"/>
      <c r="C45" s="70"/>
      <c r="D45" s="70"/>
      <c r="E45" s="70"/>
      <c r="F45" s="71"/>
      <c r="G45" s="72"/>
      <c r="H45" s="73"/>
      <c r="I45" s="74"/>
      <c r="J45" s="74"/>
      <c r="K45" s="74"/>
      <c r="L45" s="74"/>
      <c r="M45" s="75"/>
      <c r="N45" s="89"/>
      <c r="O45" s="23"/>
      <c r="P45" s="24"/>
      <c r="Q45" s="25"/>
      <c r="R45" s="26"/>
      <c r="S45" s="89"/>
      <c r="T45" s="23"/>
      <c r="U45" s="24"/>
      <c r="V45" s="25"/>
      <c r="W45" s="26"/>
      <c r="X45" s="89"/>
      <c r="Y45" s="23"/>
      <c r="Z45" s="24"/>
      <c r="AA45" s="25"/>
      <c r="AB45" s="26"/>
      <c r="AC45" s="89"/>
      <c r="AD45" s="23"/>
      <c r="AE45" s="24"/>
      <c r="AF45" s="90"/>
      <c r="AG45" s="26"/>
      <c r="AH45" s="89"/>
      <c r="AI45" s="23"/>
      <c r="AJ45" s="24"/>
      <c r="AK45" s="25"/>
      <c r="AL45" s="26"/>
    </row>
    <row r="46" spans="1:38" ht="13.5">
      <c r="A46" s="68">
        <v>42</v>
      </c>
      <c r="B46" s="69"/>
      <c r="C46" s="70"/>
      <c r="D46" s="70"/>
      <c r="E46" s="70"/>
      <c r="F46" s="71"/>
      <c r="G46" s="72"/>
      <c r="H46" s="73"/>
      <c r="I46" s="74"/>
      <c r="J46" s="74"/>
      <c r="K46" s="74"/>
      <c r="L46" s="74"/>
      <c r="M46" s="75"/>
      <c r="N46" s="76"/>
      <c r="O46" s="10"/>
      <c r="P46" s="4"/>
      <c r="Q46" s="8"/>
      <c r="R46" s="5"/>
      <c r="S46" s="76"/>
      <c r="T46" s="10"/>
      <c r="U46" s="4"/>
      <c r="V46" s="8"/>
      <c r="W46" s="5"/>
      <c r="X46" s="76"/>
      <c r="Y46" s="10"/>
      <c r="Z46" s="4"/>
      <c r="AA46" s="8"/>
      <c r="AB46" s="5"/>
      <c r="AC46" s="76"/>
      <c r="AD46" s="10"/>
      <c r="AE46" s="4"/>
      <c r="AF46" s="77"/>
      <c r="AG46" s="5"/>
      <c r="AH46" s="76"/>
      <c r="AI46" s="10"/>
      <c r="AJ46" s="4"/>
      <c r="AK46" s="8"/>
      <c r="AL46" s="5"/>
    </row>
    <row r="47" spans="1:38" ht="13.5">
      <c r="A47" s="68">
        <v>43</v>
      </c>
      <c r="B47" s="69"/>
      <c r="C47" s="70"/>
      <c r="D47" s="70"/>
      <c r="E47" s="70"/>
      <c r="F47" s="71"/>
      <c r="G47" s="72"/>
      <c r="H47" s="73"/>
      <c r="I47" s="74"/>
      <c r="J47" s="74"/>
      <c r="K47" s="74"/>
      <c r="L47" s="74"/>
      <c r="M47" s="75"/>
      <c r="N47" s="76"/>
      <c r="O47" s="10"/>
      <c r="P47" s="4"/>
      <c r="Q47" s="8"/>
      <c r="R47" s="5"/>
      <c r="S47" s="76"/>
      <c r="T47" s="10"/>
      <c r="U47" s="4"/>
      <c r="V47" s="8"/>
      <c r="W47" s="5"/>
      <c r="X47" s="76"/>
      <c r="Y47" s="10"/>
      <c r="Z47" s="4"/>
      <c r="AA47" s="8"/>
      <c r="AB47" s="5"/>
      <c r="AC47" s="76"/>
      <c r="AD47" s="10"/>
      <c r="AE47" s="4"/>
      <c r="AF47" s="77"/>
      <c r="AG47" s="5"/>
      <c r="AH47" s="76"/>
      <c r="AI47" s="10"/>
      <c r="AJ47" s="4"/>
      <c r="AK47" s="8"/>
      <c r="AL47" s="5"/>
    </row>
    <row r="48" spans="1:38" ht="13.5">
      <c r="A48" s="68">
        <v>44</v>
      </c>
      <c r="B48" s="69"/>
      <c r="C48" s="70"/>
      <c r="D48" s="70"/>
      <c r="E48" s="70"/>
      <c r="F48" s="71"/>
      <c r="G48" s="72"/>
      <c r="H48" s="73"/>
      <c r="I48" s="74"/>
      <c r="J48" s="74"/>
      <c r="K48" s="74"/>
      <c r="L48" s="74"/>
      <c r="M48" s="75"/>
      <c r="N48" s="76"/>
      <c r="O48" s="10"/>
      <c r="P48" s="4"/>
      <c r="Q48" s="8"/>
      <c r="R48" s="5"/>
      <c r="S48" s="76"/>
      <c r="T48" s="10"/>
      <c r="U48" s="4"/>
      <c r="V48" s="8"/>
      <c r="W48" s="5"/>
      <c r="X48" s="76"/>
      <c r="Y48" s="10"/>
      <c r="Z48" s="4"/>
      <c r="AA48" s="8"/>
      <c r="AB48" s="5"/>
      <c r="AC48" s="76"/>
      <c r="AD48" s="10"/>
      <c r="AE48" s="4"/>
      <c r="AF48" s="77"/>
      <c r="AG48" s="5"/>
      <c r="AH48" s="76"/>
      <c r="AI48" s="10"/>
      <c r="AJ48" s="4"/>
      <c r="AK48" s="8"/>
      <c r="AL48" s="5"/>
    </row>
    <row r="49" spans="1:38" ht="13.5">
      <c r="A49" s="78">
        <v>45</v>
      </c>
      <c r="B49" s="79"/>
      <c r="C49" s="80"/>
      <c r="D49" s="80"/>
      <c r="E49" s="80"/>
      <c r="F49" s="81"/>
      <c r="G49" s="82"/>
      <c r="H49" s="83"/>
      <c r="I49" s="84"/>
      <c r="J49" s="84"/>
      <c r="K49" s="84"/>
      <c r="L49" s="84"/>
      <c r="M49" s="85"/>
      <c r="N49" s="86"/>
      <c r="O49" s="27"/>
      <c r="P49" s="28"/>
      <c r="Q49" s="29"/>
      <c r="R49" s="30"/>
      <c r="S49" s="86"/>
      <c r="T49" s="27"/>
      <c r="U49" s="28"/>
      <c r="V49" s="29"/>
      <c r="W49" s="30"/>
      <c r="X49" s="86"/>
      <c r="Y49" s="27"/>
      <c r="Z49" s="28"/>
      <c r="AA49" s="29"/>
      <c r="AB49" s="30"/>
      <c r="AC49" s="86"/>
      <c r="AD49" s="27"/>
      <c r="AE49" s="28"/>
      <c r="AF49" s="87"/>
      <c r="AG49" s="30"/>
      <c r="AH49" s="86"/>
      <c r="AI49" s="27"/>
      <c r="AJ49" s="28"/>
      <c r="AK49" s="29"/>
      <c r="AL49" s="30"/>
    </row>
    <row r="50" spans="1:38" ht="13.5">
      <c r="A50" s="68">
        <v>46</v>
      </c>
      <c r="B50" s="69"/>
      <c r="C50" s="70"/>
      <c r="D50" s="70"/>
      <c r="E50" s="70"/>
      <c r="F50" s="71"/>
      <c r="G50" s="72"/>
      <c r="H50" s="73"/>
      <c r="I50" s="74"/>
      <c r="J50" s="74"/>
      <c r="K50" s="74"/>
      <c r="L50" s="74"/>
      <c r="M50" s="75"/>
      <c r="N50" s="89"/>
      <c r="O50" s="23"/>
      <c r="P50" s="24"/>
      <c r="Q50" s="25"/>
      <c r="R50" s="26"/>
      <c r="S50" s="89"/>
      <c r="T50" s="23"/>
      <c r="U50" s="24"/>
      <c r="V50" s="25"/>
      <c r="W50" s="26"/>
      <c r="X50" s="89"/>
      <c r="Y50" s="23"/>
      <c r="Z50" s="24"/>
      <c r="AA50" s="25"/>
      <c r="AB50" s="26"/>
      <c r="AC50" s="89"/>
      <c r="AD50" s="23"/>
      <c r="AE50" s="24"/>
      <c r="AF50" s="90"/>
      <c r="AG50" s="26"/>
      <c r="AH50" s="89"/>
      <c r="AI50" s="23"/>
      <c r="AJ50" s="24"/>
      <c r="AK50" s="25"/>
      <c r="AL50" s="26"/>
    </row>
    <row r="51" spans="1:38" ht="13.5">
      <c r="A51" s="68">
        <v>47</v>
      </c>
      <c r="B51" s="69"/>
      <c r="C51" s="70"/>
      <c r="D51" s="70"/>
      <c r="E51" s="70"/>
      <c r="F51" s="71"/>
      <c r="G51" s="72"/>
      <c r="H51" s="73"/>
      <c r="I51" s="74"/>
      <c r="J51" s="74"/>
      <c r="K51" s="74"/>
      <c r="L51" s="74"/>
      <c r="M51" s="75"/>
      <c r="N51" s="76"/>
      <c r="O51" s="10"/>
      <c r="P51" s="4"/>
      <c r="Q51" s="8"/>
      <c r="R51" s="5"/>
      <c r="S51" s="76"/>
      <c r="T51" s="10"/>
      <c r="U51" s="4"/>
      <c r="V51" s="8"/>
      <c r="W51" s="5"/>
      <c r="X51" s="76"/>
      <c r="Y51" s="10"/>
      <c r="Z51" s="4"/>
      <c r="AA51" s="8"/>
      <c r="AB51" s="5"/>
      <c r="AC51" s="76"/>
      <c r="AD51" s="10"/>
      <c r="AE51" s="4"/>
      <c r="AF51" s="77"/>
      <c r="AG51" s="5"/>
      <c r="AH51" s="76"/>
      <c r="AI51" s="10"/>
      <c r="AJ51" s="4"/>
      <c r="AK51" s="8"/>
      <c r="AL51" s="5"/>
    </row>
    <row r="52" spans="1:38" ht="13.5">
      <c r="A52" s="68">
        <v>48</v>
      </c>
      <c r="B52" s="69"/>
      <c r="C52" s="70"/>
      <c r="D52" s="70"/>
      <c r="E52" s="70"/>
      <c r="F52" s="71"/>
      <c r="G52" s="72"/>
      <c r="H52" s="73"/>
      <c r="I52" s="74"/>
      <c r="J52" s="74"/>
      <c r="K52" s="74"/>
      <c r="L52" s="74"/>
      <c r="M52" s="75"/>
      <c r="N52" s="76"/>
      <c r="O52" s="10"/>
      <c r="P52" s="4"/>
      <c r="Q52" s="8"/>
      <c r="R52" s="5"/>
      <c r="S52" s="76"/>
      <c r="T52" s="10"/>
      <c r="U52" s="4"/>
      <c r="V52" s="8"/>
      <c r="W52" s="5"/>
      <c r="X52" s="76"/>
      <c r="Y52" s="10"/>
      <c r="Z52" s="4"/>
      <c r="AA52" s="8"/>
      <c r="AB52" s="5"/>
      <c r="AC52" s="76"/>
      <c r="AD52" s="10"/>
      <c r="AE52" s="4"/>
      <c r="AF52" s="77"/>
      <c r="AG52" s="5"/>
      <c r="AH52" s="76"/>
      <c r="AI52" s="10"/>
      <c r="AJ52" s="4"/>
      <c r="AK52" s="8"/>
      <c r="AL52" s="5"/>
    </row>
    <row r="53" spans="1:38" ht="13.5">
      <c r="A53" s="68">
        <v>49</v>
      </c>
      <c r="B53" s="69"/>
      <c r="C53" s="70"/>
      <c r="D53" s="70"/>
      <c r="E53" s="70"/>
      <c r="F53" s="71"/>
      <c r="G53" s="72"/>
      <c r="H53" s="73"/>
      <c r="I53" s="74"/>
      <c r="J53" s="74"/>
      <c r="K53" s="74"/>
      <c r="L53" s="74"/>
      <c r="M53" s="75"/>
      <c r="N53" s="76"/>
      <c r="O53" s="10"/>
      <c r="P53" s="4"/>
      <c r="Q53" s="8"/>
      <c r="R53" s="5"/>
      <c r="S53" s="76"/>
      <c r="T53" s="10"/>
      <c r="U53" s="4"/>
      <c r="V53" s="8"/>
      <c r="W53" s="5"/>
      <c r="X53" s="76"/>
      <c r="Y53" s="10"/>
      <c r="Z53" s="4"/>
      <c r="AA53" s="8"/>
      <c r="AB53" s="5"/>
      <c r="AC53" s="76"/>
      <c r="AD53" s="10"/>
      <c r="AE53" s="4"/>
      <c r="AF53" s="77"/>
      <c r="AG53" s="5"/>
      <c r="AH53" s="76"/>
      <c r="AI53" s="10"/>
      <c r="AJ53" s="4"/>
      <c r="AK53" s="8"/>
      <c r="AL53" s="5"/>
    </row>
    <row r="54" spans="1:38" ht="13.5">
      <c r="A54" s="78">
        <v>50</v>
      </c>
      <c r="B54" s="79"/>
      <c r="C54" s="80"/>
      <c r="D54" s="80"/>
      <c r="E54" s="80"/>
      <c r="F54" s="81"/>
      <c r="G54" s="82"/>
      <c r="H54" s="83"/>
      <c r="I54" s="84"/>
      <c r="J54" s="84"/>
      <c r="K54" s="84"/>
      <c r="L54" s="84"/>
      <c r="M54" s="85"/>
      <c r="N54" s="86"/>
      <c r="O54" s="27"/>
      <c r="P54" s="28"/>
      <c r="Q54" s="29"/>
      <c r="R54" s="30"/>
      <c r="S54" s="86"/>
      <c r="T54" s="27"/>
      <c r="U54" s="28"/>
      <c r="V54" s="29"/>
      <c r="W54" s="30"/>
      <c r="X54" s="86"/>
      <c r="Y54" s="27"/>
      <c r="Z54" s="28"/>
      <c r="AA54" s="29"/>
      <c r="AB54" s="30"/>
      <c r="AC54" s="86"/>
      <c r="AD54" s="27"/>
      <c r="AE54" s="28"/>
      <c r="AF54" s="87"/>
      <c r="AG54" s="30"/>
      <c r="AH54" s="86"/>
      <c r="AI54" s="27"/>
      <c r="AJ54" s="28"/>
      <c r="AK54" s="29"/>
      <c r="AL54" s="30"/>
    </row>
    <row r="55" spans="1:38" ht="13.5">
      <c r="A55" s="68">
        <v>51</v>
      </c>
      <c r="B55" s="69"/>
      <c r="C55" s="70"/>
      <c r="D55" s="70"/>
      <c r="E55" s="70"/>
      <c r="F55" s="71"/>
      <c r="G55" s="72"/>
      <c r="H55" s="73"/>
      <c r="I55" s="74"/>
      <c r="J55" s="74"/>
      <c r="K55" s="74"/>
      <c r="L55" s="74"/>
      <c r="M55" s="75"/>
      <c r="N55" s="89"/>
      <c r="O55" s="23"/>
      <c r="P55" s="24"/>
      <c r="Q55" s="25"/>
      <c r="R55" s="26"/>
      <c r="S55" s="89"/>
      <c r="T55" s="23"/>
      <c r="U55" s="24"/>
      <c r="V55" s="25"/>
      <c r="W55" s="26"/>
      <c r="X55" s="89"/>
      <c r="Y55" s="23"/>
      <c r="Z55" s="24"/>
      <c r="AA55" s="25"/>
      <c r="AB55" s="26"/>
      <c r="AC55" s="89"/>
      <c r="AD55" s="23"/>
      <c r="AE55" s="24"/>
      <c r="AF55" s="90"/>
      <c r="AG55" s="26"/>
      <c r="AH55" s="89"/>
      <c r="AI55" s="23"/>
      <c r="AJ55" s="24"/>
      <c r="AK55" s="25"/>
      <c r="AL55" s="26"/>
    </row>
    <row r="56" spans="1:38" ht="13.5">
      <c r="A56" s="68">
        <v>52</v>
      </c>
      <c r="B56" s="69"/>
      <c r="C56" s="70"/>
      <c r="D56" s="70"/>
      <c r="E56" s="70"/>
      <c r="F56" s="71"/>
      <c r="G56" s="72"/>
      <c r="H56" s="73"/>
      <c r="I56" s="74"/>
      <c r="J56" s="74"/>
      <c r="K56" s="74"/>
      <c r="L56" s="74"/>
      <c r="M56" s="75"/>
      <c r="N56" s="76"/>
      <c r="O56" s="10"/>
      <c r="P56" s="4"/>
      <c r="Q56" s="8"/>
      <c r="R56" s="5"/>
      <c r="S56" s="76"/>
      <c r="T56" s="10"/>
      <c r="U56" s="4"/>
      <c r="V56" s="8"/>
      <c r="W56" s="5"/>
      <c r="X56" s="76"/>
      <c r="Y56" s="10"/>
      <c r="Z56" s="4"/>
      <c r="AA56" s="8"/>
      <c r="AB56" s="5"/>
      <c r="AC56" s="76"/>
      <c r="AD56" s="10"/>
      <c r="AE56" s="4"/>
      <c r="AF56" s="77"/>
      <c r="AG56" s="5"/>
      <c r="AH56" s="76"/>
      <c r="AI56" s="10"/>
      <c r="AJ56" s="4"/>
      <c r="AK56" s="8"/>
      <c r="AL56" s="5"/>
    </row>
    <row r="57" spans="1:38" ht="13.5">
      <c r="A57" s="68">
        <v>53</v>
      </c>
      <c r="B57" s="69"/>
      <c r="C57" s="70"/>
      <c r="D57" s="70"/>
      <c r="E57" s="70"/>
      <c r="F57" s="71"/>
      <c r="G57" s="72"/>
      <c r="H57" s="73"/>
      <c r="I57" s="74"/>
      <c r="J57" s="74"/>
      <c r="K57" s="74"/>
      <c r="L57" s="74"/>
      <c r="M57" s="75"/>
      <c r="N57" s="76"/>
      <c r="O57" s="10"/>
      <c r="P57" s="4"/>
      <c r="Q57" s="8"/>
      <c r="R57" s="5"/>
      <c r="S57" s="76"/>
      <c r="T57" s="10"/>
      <c r="U57" s="4"/>
      <c r="V57" s="8"/>
      <c r="W57" s="5"/>
      <c r="X57" s="76"/>
      <c r="Y57" s="10"/>
      <c r="Z57" s="4"/>
      <c r="AA57" s="8"/>
      <c r="AB57" s="5"/>
      <c r="AC57" s="76"/>
      <c r="AD57" s="10"/>
      <c r="AE57" s="4"/>
      <c r="AF57" s="77"/>
      <c r="AG57" s="5"/>
      <c r="AH57" s="76"/>
      <c r="AI57" s="10"/>
      <c r="AJ57" s="4"/>
      <c r="AK57" s="8"/>
      <c r="AL57" s="5"/>
    </row>
    <row r="58" spans="1:38" ht="13.5">
      <c r="A58" s="68">
        <v>54</v>
      </c>
      <c r="B58" s="69"/>
      <c r="C58" s="70"/>
      <c r="D58" s="70"/>
      <c r="E58" s="70"/>
      <c r="F58" s="71"/>
      <c r="G58" s="72"/>
      <c r="H58" s="73"/>
      <c r="I58" s="74"/>
      <c r="J58" s="74"/>
      <c r="K58" s="74"/>
      <c r="L58" s="74"/>
      <c r="M58" s="75"/>
      <c r="N58" s="76"/>
      <c r="O58" s="10"/>
      <c r="P58" s="4"/>
      <c r="Q58" s="8"/>
      <c r="R58" s="5"/>
      <c r="S58" s="76"/>
      <c r="T58" s="10"/>
      <c r="U58" s="4"/>
      <c r="V58" s="8"/>
      <c r="W58" s="5"/>
      <c r="X58" s="76"/>
      <c r="Y58" s="10"/>
      <c r="Z58" s="4"/>
      <c r="AA58" s="8"/>
      <c r="AB58" s="5"/>
      <c r="AC58" s="76"/>
      <c r="AD58" s="10"/>
      <c r="AE58" s="4"/>
      <c r="AF58" s="77"/>
      <c r="AG58" s="5"/>
      <c r="AH58" s="76"/>
      <c r="AI58" s="10"/>
      <c r="AJ58" s="4"/>
      <c r="AK58" s="8"/>
      <c r="AL58" s="5"/>
    </row>
    <row r="59" spans="1:38" ht="13.5">
      <c r="A59" s="78">
        <v>55</v>
      </c>
      <c r="B59" s="79"/>
      <c r="C59" s="80"/>
      <c r="D59" s="80"/>
      <c r="E59" s="80"/>
      <c r="F59" s="81"/>
      <c r="G59" s="82"/>
      <c r="H59" s="83"/>
      <c r="I59" s="84"/>
      <c r="J59" s="84"/>
      <c r="K59" s="84"/>
      <c r="L59" s="84"/>
      <c r="M59" s="85"/>
      <c r="N59" s="86"/>
      <c r="O59" s="27"/>
      <c r="P59" s="28"/>
      <c r="Q59" s="29"/>
      <c r="R59" s="30"/>
      <c r="S59" s="86"/>
      <c r="T59" s="27"/>
      <c r="U59" s="28"/>
      <c r="V59" s="29"/>
      <c r="W59" s="30"/>
      <c r="X59" s="86"/>
      <c r="Y59" s="27"/>
      <c r="Z59" s="28"/>
      <c r="AA59" s="29"/>
      <c r="AB59" s="30"/>
      <c r="AC59" s="86"/>
      <c r="AD59" s="27"/>
      <c r="AE59" s="28"/>
      <c r="AF59" s="87"/>
      <c r="AG59" s="30"/>
      <c r="AH59" s="86"/>
      <c r="AI59" s="27"/>
      <c r="AJ59" s="28"/>
      <c r="AK59" s="29"/>
      <c r="AL59" s="30"/>
    </row>
    <row r="60" spans="1:38" ht="13.5">
      <c r="A60" s="68">
        <v>56</v>
      </c>
      <c r="B60" s="69"/>
      <c r="C60" s="70"/>
      <c r="D60" s="70"/>
      <c r="E60" s="70"/>
      <c r="F60" s="71"/>
      <c r="G60" s="72"/>
      <c r="H60" s="73"/>
      <c r="I60" s="74"/>
      <c r="J60" s="74"/>
      <c r="K60" s="74"/>
      <c r="L60" s="74"/>
      <c r="M60" s="75"/>
      <c r="N60" s="89"/>
      <c r="O60" s="23"/>
      <c r="P60" s="24"/>
      <c r="Q60" s="25"/>
      <c r="R60" s="26"/>
      <c r="S60" s="89"/>
      <c r="T60" s="23"/>
      <c r="U60" s="24"/>
      <c r="V60" s="25"/>
      <c r="W60" s="26"/>
      <c r="X60" s="89"/>
      <c r="Y60" s="23"/>
      <c r="Z60" s="24"/>
      <c r="AA60" s="25"/>
      <c r="AB60" s="26"/>
      <c r="AC60" s="89"/>
      <c r="AD60" s="23"/>
      <c r="AE60" s="24"/>
      <c r="AF60" s="90"/>
      <c r="AG60" s="26"/>
      <c r="AH60" s="89"/>
      <c r="AI60" s="23"/>
      <c r="AJ60" s="24"/>
      <c r="AK60" s="25"/>
      <c r="AL60" s="26"/>
    </row>
    <row r="61" spans="1:38" ht="13.5">
      <c r="A61" s="68">
        <v>57</v>
      </c>
      <c r="B61" s="69"/>
      <c r="C61" s="70"/>
      <c r="D61" s="70"/>
      <c r="E61" s="70"/>
      <c r="F61" s="71"/>
      <c r="G61" s="72"/>
      <c r="H61" s="73"/>
      <c r="I61" s="74"/>
      <c r="J61" s="74"/>
      <c r="K61" s="74"/>
      <c r="L61" s="74"/>
      <c r="M61" s="75"/>
      <c r="N61" s="76"/>
      <c r="O61" s="10"/>
      <c r="P61" s="4"/>
      <c r="Q61" s="8"/>
      <c r="R61" s="5"/>
      <c r="S61" s="76"/>
      <c r="T61" s="10"/>
      <c r="U61" s="4"/>
      <c r="V61" s="8"/>
      <c r="W61" s="5"/>
      <c r="X61" s="76"/>
      <c r="Y61" s="10"/>
      <c r="Z61" s="4"/>
      <c r="AA61" s="8"/>
      <c r="AB61" s="5"/>
      <c r="AC61" s="76"/>
      <c r="AD61" s="10"/>
      <c r="AE61" s="4"/>
      <c r="AF61" s="77"/>
      <c r="AG61" s="5"/>
      <c r="AH61" s="76"/>
      <c r="AI61" s="10"/>
      <c r="AJ61" s="4"/>
      <c r="AK61" s="8"/>
      <c r="AL61" s="5"/>
    </row>
    <row r="62" spans="1:38" ht="13.5">
      <c r="A62" s="68">
        <v>58</v>
      </c>
      <c r="B62" s="69"/>
      <c r="C62" s="70"/>
      <c r="D62" s="70"/>
      <c r="E62" s="70"/>
      <c r="F62" s="71"/>
      <c r="G62" s="72"/>
      <c r="H62" s="73"/>
      <c r="I62" s="74"/>
      <c r="J62" s="74"/>
      <c r="K62" s="74"/>
      <c r="L62" s="74"/>
      <c r="M62" s="75"/>
      <c r="N62" s="76"/>
      <c r="O62" s="10"/>
      <c r="P62" s="4"/>
      <c r="Q62" s="8"/>
      <c r="R62" s="5"/>
      <c r="S62" s="76"/>
      <c r="T62" s="10"/>
      <c r="U62" s="4"/>
      <c r="V62" s="8"/>
      <c r="W62" s="5"/>
      <c r="X62" s="76"/>
      <c r="Y62" s="10"/>
      <c r="Z62" s="4"/>
      <c r="AA62" s="8"/>
      <c r="AB62" s="5"/>
      <c r="AC62" s="76"/>
      <c r="AD62" s="10"/>
      <c r="AE62" s="4"/>
      <c r="AF62" s="77"/>
      <c r="AG62" s="5"/>
      <c r="AH62" s="76"/>
      <c r="AI62" s="10"/>
      <c r="AJ62" s="4"/>
      <c r="AK62" s="8"/>
      <c r="AL62" s="5"/>
    </row>
    <row r="63" spans="1:38" ht="13.5">
      <c r="A63" s="68">
        <v>59</v>
      </c>
      <c r="B63" s="69"/>
      <c r="C63" s="70"/>
      <c r="D63" s="70"/>
      <c r="E63" s="70"/>
      <c r="F63" s="71"/>
      <c r="G63" s="72"/>
      <c r="H63" s="73"/>
      <c r="I63" s="74"/>
      <c r="J63" s="74"/>
      <c r="K63" s="74"/>
      <c r="L63" s="74"/>
      <c r="M63" s="75"/>
      <c r="N63" s="76"/>
      <c r="O63" s="10"/>
      <c r="P63" s="4"/>
      <c r="Q63" s="8"/>
      <c r="R63" s="5"/>
      <c r="S63" s="76"/>
      <c r="T63" s="10"/>
      <c r="U63" s="4"/>
      <c r="V63" s="8"/>
      <c r="W63" s="5"/>
      <c r="X63" s="76"/>
      <c r="Y63" s="10"/>
      <c r="Z63" s="4"/>
      <c r="AA63" s="8"/>
      <c r="AB63" s="5"/>
      <c r="AC63" s="76"/>
      <c r="AD63" s="10"/>
      <c r="AE63" s="4"/>
      <c r="AF63" s="77"/>
      <c r="AG63" s="5"/>
      <c r="AH63" s="76"/>
      <c r="AI63" s="10"/>
      <c r="AJ63" s="4"/>
      <c r="AK63" s="8"/>
      <c r="AL63" s="5"/>
    </row>
    <row r="64" spans="1:38" ht="13.5">
      <c r="A64" s="78">
        <v>60</v>
      </c>
      <c r="B64" s="79"/>
      <c r="C64" s="80"/>
      <c r="D64" s="80"/>
      <c r="E64" s="80"/>
      <c r="F64" s="81"/>
      <c r="G64" s="82"/>
      <c r="H64" s="83"/>
      <c r="I64" s="84"/>
      <c r="J64" s="84"/>
      <c r="K64" s="84"/>
      <c r="L64" s="84"/>
      <c r="M64" s="85"/>
      <c r="N64" s="86"/>
      <c r="O64" s="27"/>
      <c r="P64" s="28"/>
      <c r="Q64" s="29"/>
      <c r="R64" s="30"/>
      <c r="S64" s="86"/>
      <c r="T64" s="27"/>
      <c r="U64" s="28"/>
      <c r="V64" s="29"/>
      <c r="W64" s="30"/>
      <c r="X64" s="86"/>
      <c r="Y64" s="27"/>
      <c r="Z64" s="28"/>
      <c r="AA64" s="29"/>
      <c r="AB64" s="30"/>
      <c r="AC64" s="86"/>
      <c r="AD64" s="27"/>
      <c r="AE64" s="28"/>
      <c r="AF64" s="87"/>
      <c r="AG64" s="30"/>
      <c r="AH64" s="86"/>
      <c r="AI64" s="27"/>
      <c r="AJ64" s="28"/>
      <c r="AK64" s="29"/>
      <c r="AL64" s="30"/>
    </row>
    <row r="65" spans="1:38" ht="13.5">
      <c r="A65" s="68">
        <v>61</v>
      </c>
      <c r="B65" s="69"/>
      <c r="C65" s="70"/>
      <c r="D65" s="70"/>
      <c r="E65" s="70"/>
      <c r="F65" s="71"/>
      <c r="G65" s="72"/>
      <c r="H65" s="73"/>
      <c r="I65" s="74"/>
      <c r="J65" s="74"/>
      <c r="K65" s="74"/>
      <c r="L65" s="74"/>
      <c r="M65" s="75"/>
      <c r="N65" s="89"/>
      <c r="O65" s="23"/>
      <c r="P65" s="24"/>
      <c r="Q65" s="25"/>
      <c r="R65" s="26"/>
      <c r="S65" s="89"/>
      <c r="T65" s="23"/>
      <c r="U65" s="24"/>
      <c r="V65" s="25"/>
      <c r="W65" s="26"/>
      <c r="X65" s="89"/>
      <c r="Y65" s="23"/>
      <c r="Z65" s="24"/>
      <c r="AA65" s="25"/>
      <c r="AB65" s="26"/>
      <c r="AC65" s="89"/>
      <c r="AD65" s="23"/>
      <c r="AE65" s="24"/>
      <c r="AF65" s="90"/>
      <c r="AG65" s="26"/>
      <c r="AH65" s="89"/>
      <c r="AI65" s="23"/>
      <c r="AJ65" s="24"/>
      <c r="AK65" s="25"/>
      <c r="AL65" s="26"/>
    </row>
    <row r="66" spans="1:38" ht="13.5">
      <c r="A66" s="68">
        <v>62</v>
      </c>
      <c r="B66" s="69"/>
      <c r="C66" s="70"/>
      <c r="D66" s="70"/>
      <c r="E66" s="70"/>
      <c r="F66" s="71"/>
      <c r="G66" s="72"/>
      <c r="H66" s="73"/>
      <c r="I66" s="74"/>
      <c r="J66" s="74"/>
      <c r="K66" s="74"/>
      <c r="L66" s="74"/>
      <c r="M66" s="75"/>
      <c r="N66" s="76"/>
      <c r="O66" s="10"/>
      <c r="P66" s="4"/>
      <c r="Q66" s="8"/>
      <c r="R66" s="5"/>
      <c r="S66" s="76"/>
      <c r="T66" s="10"/>
      <c r="U66" s="4"/>
      <c r="V66" s="8"/>
      <c r="W66" s="5"/>
      <c r="X66" s="76"/>
      <c r="Y66" s="10"/>
      <c r="Z66" s="4"/>
      <c r="AA66" s="8"/>
      <c r="AB66" s="5"/>
      <c r="AC66" s="76"/>
      <c r="AD66" s="10"/>
      <c r="AE66" s="4"/>
      <c r="AF66" s="77"/>
      <c r="AG66" s="5"/>
      <c r="AH66" s="76"/>
      <c r="AI66" s="10"/>
      <c r="AJ66" s="4"/>
      <c r="AK66" s="8"/>
      <c r="AL66" s="5"/>
    </row>
    <row r="67" spans="1:38" ht="13.5">
      <c r="A67" s="68">
        <v>63</v>
      </c>
      <c r="B67" s="69"/>
      <c r="C67" s="70"/>
      <c r="D67" s="70"/>
      <c r="E67" s="70"/>
      <c r="F67" s="71"/>
      <c r="G67" s="72"/>
      <c r="H67" s="73"/>
      <c r="I67" s="74"/>
      <c r="J67" s="74"/>
      <c r="K67" s="74"/>
      <c r="L67" s="74"/>
      <c r="M67" s="75"/>
      <c r="N67" s="76"/>
      <c r="O67" s="10"/>
      <c r="P67" s="4"/>
      <c r="Q67" s="8"/>
      <c r="R67" s="5"/>
      <c r="S67" s="76"/>
      <c r="T67" s="10"/>
      <c r="U67" s="4"/>
      <c r="V67" s="8"/>
      <c r="W67" s="5"/>
      <c r="X67" s="76"/>
      <c r="Y67" s="10"/>
      <c r="Z67" s="4"/>
      <c r="AA67" s="8"/>
      <c r="AB67" s="5"/>
      <c r="AC67" s="76"/>
      <c r="AD67" s="10"/>
      <c r="AE67" s="4"/>
      <c r="AF67" s="77"/>
      <c r="AG67" s="5"/>
      <c r="AH67" s="76"/>
      <c r="AI67" s="10"/>
      <c r="AJ67" s="4"/>
      <c r="AK67" s="8"/>
      <c r="AL67" s="5"/>
    </row>
    <row r="68" spans="1:38" ht="13.5">
      <c r="A68" s="68">
        <v>64</v>
      </c>
      <c r="B68" s="69"/>
      <c r="C68" s="70"/>
      <c r="D68" s="70"/>
      <c r="E68" s="70"/>
      <c r="F68" s="71"/>
      <c r="G68" s="72"/>
      <c r="H68" s="73"/>
      <c r="I68" s="74"/>
      <c r="J68" s="74"/>
      <c r="K68" s="74"/>
      <c r="L68" s="74"/>
      <c r="M68" s="75"/>
      <c r="N68" s="76"/>
      <c r="O68" s="10"/>
      <c r="P68" s="4"/>
      <c r="Q68" s="8"/>
      <c r="R68" s="5"/>
      <c r="S68" s="76"/>
      <c r="T68" s="10"/>
      <c r="U68" s="4"/>
      <c r="V68" s="8"/>
      <c r="W68" s="5"/>
      <c r="X68" s="76"/>
      <c r="Y68" s="10"/>
      <c r="Z68" s="4"/>
      <c r="AA68" s="8"/>
      <c r="AB68" s="5"/>
      <c r="AC68" s="76"/>
      <c r="AD68" s="10"/>
      <c r="AE68" s="4"/>
      <c r="AF68" s="77"/>
      <c r="AG68" s="5"/>
      <c r="AH68" s="76"/>
      <c r="AI68" s="10"/>
      <c r="AJ68" s="4"/>
      <c r="AK68" s="8"/>
      <c r="AL68" s="5"/>
    </row>
    <row r="69" spans="1:38" ht="13.5">
      <c r="A69" s="78">
        <v>65</v>
      </c>
      <c r="B69" s="79"/>
      <c r="C69" s="80"/>
      <c r="D69" s="80"/>
      <c r="E69" s="80"/>
      <c r="F69" s="81"/>
      <c r="G69" s="82"/>
      <c r="H69" s="83"/>
      <c r="I69" s="84"/>
      <c r="J69" s="84"/>
      <c r="K69" s="84"/>
      <c r="L69" s="84"/>
      <c r="M69" s="85"/>
      <c r="N69" s="86"/>
      <c r="O69" s="27"/>
      <c r="P69" s="28"/>
      <c r="Q69" s="29"/>
      <c r="R69" s="30"/>
      <c r="S69" s="86"/>
      <c r="T69" s="27"/>
      <c r="U69" s="28"/>
      <c r="V69" s="29"/>
      <c r="W69" s="30"/>
      <c r="X69" s="86"/>
      <c r="Y69" s="27"/>
      <c r="Z69" s="28"/>
      <c r="AA69" s="29"/>
      <c r="AB69" s="30"/>
      <c r="AC69" s="86"/>
      <c r="AD69" s="27"/>
      <c r="AE69" s="28"/>
      <c r="AF69" s="87"/>
      <c r="AG69" s="30"/>
      <c r="AH69" s="86"/>
      <c r="AI69" s="27"/>
      <c r="AJ69" s="28"/>
      <c r="AK69" s="29"/>
      <c r="AL69" s="30"/>
    </row>
    <row r="70" spans="1:38" ht="13.5">
      <c r="A70" s="68">
        <v>66</v>
      </c>
      <c r="B70" s="69"/>
      <c r="C70" s="70"/>
      <c r="D70" s="70"/>
      <c r="E70" s="70"/>
      <c r="F70" s="71"/>
      <c r="G70" s="72"/>
      <c r="H70" s="73"/>
      <c r="I70" s="74"/>
      <c r="J70" s="74"/>
      <c r="K70" s="74"/>
      <c r="L70" s="74"/>
      <c r="M70" s="75"/>
      <c r="N70" s="89"/>
      <c r="O70" s="23"/>
      <c r="P70" s="24"/>
      <c r="Q70" s="25"/>
      <c r="R70" s="26"/>
      <c r="S70" s="89"/>
      <c r="T70" s="23"/>
      <c r="U70" s="24"/>
      <c r="V70" s="25"/>
      <c r="W70" s="26"/>
      <c r="X70" s="89"/>
      <c r="Y70" s="23"/>
      <c r="Z70" s="24"/>
      <c r="AA70" s="25"/>
      <c r="AB70" s="26"/>
      <c r="AC70" s="89"/>
      <c r="AD70" s="23"/>
      <c r="AE70" s="24"/>
      <c r="AF70" s="90"/>
      <c r="AG70" s="26"/>
      <c r="AH70" s="89"/>
      <c r="AI70" s="23"/>
      <c r="AJ70" s="24"/>
      <c r="AK70" s="25"/>
      <c r="AL70" s="26"/>
    </row>
    <row r="71" spans="1:38" ht="13.5">
      <c r="A71" s="68">
        <v>67</v>
      </c>
      <c r="B71" s="69"/>
      <c r="C71" s="70"/>
      <c r="D71" s="70"/>
      <c r="E71" s="70"/>
      <c r="F71" s="71"/>
      <c r="G71" s="72"/>
      <c r="H71" s="73"/>
      <c r="I71" s="74"/>
      <c r="J71" s="74"/>
      <c r="K71" s="74"/>
      <c r="L71" s="74"/>
      <c r="M71" s="75"/>
      <c r="N71" s="76"/>
      <c r="O71" s="10"/>
      <c r="P71" s="4"/>
      <c r="Q71" s="8"/>
      <c r="R71" s="5"/>
      <c r="S71" s="76"/>
      <c r="T71" s="10"/>
      <c r="U71" s="4"/>
      <c r="V71" s="8"/>
      <c r="W71" s="5"/>
      <c r="X71" s="76"/>
      <c r="Y71" s="10"/>
      <c r="Z71" s="4"/>
      <c r="AA71" s="8"/>
      <c r="AB71" s="5"/>
      <c r="AC71" s="76"/>
      <c r="AD71" s="10"/>
      <c r="AE71" s="4"/>
      <c r="AF71" s="77"/>
      <c r="AG71" s="5"/>
      <c r="AH71" s="76"/>
      <c r="AI71" s="10"/>
      <c r="AJ71" s="4"/>
      <c r="AK71" s="8"/>
      <c r="AL71" s="5"/>
    </row>
    <row r="72" spans="1:38" ht="13.5">
      <c r="A72" s="68">
        <v>68</v>
      </c>
      <c r="B72" s="69"/>
      <c r="C72" s="70"/>
      <c r="D72" s="70"/>
      <c r="E72" s="70"/>
      <c r="F72" s="71"/>
      <c r="G72" s="72"/>
      <c r="H72" s="73"/>
      <c r="I72" s="74"/>
      <c r="J72" s="74"/>
      <c r="K72" s="74"/>
      <c r="L72" s="74"/>
      <c r="M72" s="75"/>
      <c r="N72" s="76"/>
      <c r="O72" s="10"/>
      <c r="P72" s="4"/>
      <c r="Q72" s="8"/>
      <c r="R72" s="5"/>
      <c r="S72" s="76"/>
      <c r="T72" s="10"/>
      <c r="U72" s="4"/>
      <c r="V72" s="8"/>
      <c r="W72" s="5"/>
      <c r="X72" s="76"/>
      <c r="Y72" s="10"/>
      <c r="Z72" s="4"/>
      <c r="AA72" s="8"/>
      <c r="AB72" s="5"/>
      <c r="AC72" s="76"/>
      <c r="AD72" s="10"/>
      <c r="AE72" s="4"/>
      <c r="AF72" s="77"/>
      <c r="AG72" s="5"/>
      <c r="AH72" s="76"/>
      <c r="AI72" s="10"/>
      <c r="AJ72" s="4"/>
      <c r="AK72" s="8"/>
      <c r="AL72" s="5"/>
    </row>
    <row r="73" spans="1:38" ht="13.5">
      <c r="A73" s="68">
        <v>69</v>
      </c>
      <c r="B73" s="69"/>
      <c r="C73" s="70"/>
      <c r="D73" s="70"/>
      <c r="E73" s="70"/>
      <c r="F73" s="71"/>
      <c r="G73" s="72"/>
      <c r="H73" s="73"/>
      <c r="I73" s="74"/>
      <c r="J73" s="74"/>
      <c r="K73" s="74"/>
      <c r="L73" s="74"/>
      <c r="M73" s="75"/>
      <c r="N73" s="76"/>
      <c r="O73" s="10"/>
      <c r="P73" s="4"/>
      <c r="Q73" s="8"/>
      <c r="R73" s="5"/>
      <c r="S73" s="76"/>
      <c r="T73" s="10"/>
      <c r="U73" s="4"/>
      <c r="V73" s="8"/>
      <c r="W73" s="5"/>
      <c r="X73" s="76"/>
      <c r="Y73" s="10"/>
      <c r="Z73" s="4"/>
      <c r="AA73" s="8"/>
      <c r="AB73" s="5"/>
      <c r="AC73" s="76"/>
      <c r="AD73" s="10"/>
      <c r="AE73" s="4"/>
      <c r="AF73" s="77"/>
      <c r="AG73" s="5"/>
      <c r="AH73" s="76"/>
      <c r="AI73" s="10"/>
      <c r="AJ73" s="4"/>
      <c r="AK73" s="8"/>
      <c r="AL73" s="5"/>
    </row>
    <row r="74" spans="1:38" ht="13.5">
      <c r="A74" s="78">
        <v>70</v>
      </c>
      <c r="B74" s="79"/>
      <c r="C74" s="80"/>
      <c r="D74" s="80"/>
      <c r="E74" s="80"/>
      <c r="F74" s="81"/>
      <c r="G74" s="82"/>
      <c r="H74" s="83"/>
      <c r="I74" s="84"/>
      <c r="J74" s="84"/>
      <c r="K74" s="84"/>
      <c r="L74" s="84"/>
      <c r="M74" s="85"/>
      <c r="N74" s="86"/>
      <c r="O74" s="27"/>
      <c r="P74" s="28"/>
      <c r="Q74" s="29"/>
      <c r="R74" s="30"/>
      <c r="S74" s="86"/>
      <c r="T74" s="27"/>
      <c r="U74" s="28"/>
      <c r="V74" s="29"/>
      <c r="W74" s="30"/>
      <c r="X74" s="86"/>
      <c r="Y74" s="27"/>
      <c r="Z74" s="28"/>
      <c r="AA74" s="29"/>
      <c r="AB74" s="30"/>
      <c r="AC74" s="86"/>
      <c r="AD74" s="27"/>
      <c r="AE74" s="28"/>
      <c r="AF74" s="87"/>
      <c r="AG74" s="30"/>
      <c r="AH74" s="86"/>
      <c r="AI74" s="27"/>
      <c r="AJ74" s="28"/>
      <c r="AK74" s="29"/>
      <c r="AL74" s="30"/>
    </row>
    <row r="75" spans="1:38" ht="13.5">
      <c r="A75" s="68">
        <v>71</v>
      </c>
      <c r="B75" s="69"/>
      <c r="C75" s="70"/>
      <c r="D75" s="70"/>
      <c r="E75" s="70"/>
      <c r="F75" s="71"/>
      <c r="G75" s="72"/>
      <c r="H75" s="73"/>
      <c r="I75" s="74"/>
      <c r="J75" s="74"/>
      <c r="K75" s="74"/>
      <c r="L75" s="74"/>
      <c r="M75" s="75"/>
      <c r="N75" s="89"/>
      <c r="O75" s="23"/>
      <c r="P75" s="24"/>
      <c r="Q75" s="25"/>
      <c r="R75" s="26"/>
      <c r="S75" s="89"/>
      <c r="T75" s="23"/>
      <c r="U75" s="24"/>
      <c r="V75" s="25"/>
      <c r="W75" s="26"/>
      <c r="X75" s="89"/>
      <c r="Y75" s="23"/>
      <c r="Z75" s="24"/>
      <c r="AA75" s="25"/>
      <c r="AB75" s="26"/>
      <c r="AC75" s="89"/>
      <c r="AD75" s="23"/>
      <c r="AE75" s="24"/>
      <c r="AF75" s="90"/>
      <c r="AG75" s="26"/>
      <c r="AH75" s="89"/>
      <c r="AI75" s="23"/>
      <c r="AJ75" s="24"/>
      <c r="AK75" s="25"/>
      <c r="AL75" s="26"/>
    </row>
    <row r="76" spans="1:38" ht="13.5">
      <c r="A76" s="68">
        <v>72</v>
      </c>
      <c r="B76" s="69"/>
      <c r="C76" s="70"/>
      <c r="D76" s="70"/>
      <c r="E76" s="70"/>
      <c r="F76" s="71"/>
      <c r="G76" s="72"/>
      <c r="H76" s="73"/>
      <c r="I76" s="74"/>
      <c r="J76" s="74"/>
      <c r="K76" s="74"/>
      <c r="L76" s="74"/>
      <c r="M76" s="75"/>
      <c r="N76" s="76"/>
      <c r="O76" s="10"/>
      <c r="P76" s="4"/>
      <c r="Q76" s="8"/>
      <c r="R76" s="5"/>
      <c r="S76" s="76"/>
      <c r="T76" s="10"/>
      <c r="U76" s="4"/>
      <c r="V76" s="8"/>
      <c r="W76" s="5"/>
      <c r="X76" s="76"/>
      <c r="Y76" s="10"/>
      <c r="Z76" s="4"/>
      <c r="AA76" s="8"/>
      <c r="AB76" s="5"/>
      <c r="AC76" s="76"/>
      <c r="AD76" s="10"/>
      <c r="AE76" s="4"/>
      <c r="AF76" s="77"/>
      <c r="AG76" s="5"/>
      <c r="AH76" s="76"/>
      <c r="AI76" s="10"/>
      <c r="AJ76" s="4"/>
      <c r="AK76" s="8"/>
      <c r="AL76" s="5"/>
    </row>
    <row r="77" spans="1:38" ht="13.5">
      <c r="A77" s="68">
        <v>73</v>
      </c>
      <c r="B77" s="69"/>
      <c r="C77" s="70"/>
      <c r="D77" s="70"/>
      <c r="E77" s="70"/>
      <c r="F77" s="71"/>
      <c r="G77" s="72"/>
      <c r="H77" s="73"/>
      <c r="I77" s="74"/>
      <c r="J77" s="74"/>
      <c r="K77" s="74"/>
      <c r="L77" s="74"/>
      <c r="M77" s="75"/>
      <c r="N77" s="76"/>
      <c r="O77" s="10"/>
      <c r="P77" s="4"/>
      <c r="Q77" s="8"/>
      <c r="R77" s="5"/>
      <c r="S77" s="76"/>
      <c r="T77" s="10"/>
      <c r="U77" s="4"/>
      <c r="V77" s="8"/>
      <c r="W77" s="5"/>
      <c r="X77" s="76"/>
      <c r="Y77" s="10"/>
      <c r="Z77" s="4"/>
      <c r="AA77" s="8"/>
      <c r="AB77" s="5"/>
      <c r="AC77" s="76"/>
      <c r="AD77" s="10"/>
      <c r="AE77" s="4"/>
      <c r="AF77" s="77"/>
      <c r="AG77" s="5"/>
      <c r="AH77" s="76"/>
      <c r="AI77" s="10"/>
      <c r="AJ77" s="4"/>
      <c r="AK77" s="8"/>
      <c r="AL77" s="5"/>
    </row>
    <row r="78" spans="1:38" ht="13.5">
      <c r="A78" s="68">
        <v>74</v>
      </c>
      <c r="B78" s="69"/>
      <c r="C78" s="70"/>
      <c r="D78" s="70"/>
      <c r="E78" s="70"/>
      <c r="F78" s="71"/>
      <c r="G78" s="72"/>
      <c r="H78" s="73"/>
      <c r="I78" s="74"/>
      <c r="J78" s="74"/>
      <c r="K78" s="74"/>
      <c r="L78" s="74"/>
      <c r="M78" s="75"/>
      <c r="N78" s="76"/>
      <c r="O78" s="10"/>
      <c r="P78" s="4"/>
      <c r="Q78" s="8"/>
      <c r="R78" s="5"/>
      <c r="S78" s="76"/>
      <c r="T78" s="10"/>
      <c r="U78" s="4"/>
      <c r="V78" s="8"/>
      <c r="W78" s="5"/>
      <c r="X78" s="76"/>
      <c r="Y78" s="10"/>
      <c r="Z78" s="4"/>
      <c r="AA78" s="8"/>
      <c r="AB78" s="5"/>
      <c r="AC78" s="76"/>
      <c r="AD78" s="10"/>
      <c r="AE78" s="4"/>
      <c r="AF78" s="77"/>
      <c r="AG78" s="5"/>
      <c r="AH78" s="76"/>
      <c r="AI78" s="10"/>
      <c r="AJ78" s="4"/>
      <c r="AK78" s="8"/>
      <c r="AL78" s="5"/>
    </row>
    <row r="79" spans="1:38" ht="13.5">
      <c r="A79" s="78">
        <v>75</v>
      </c>
      <c r="B79" s="79"/>
      <c r="C79" s="80"/>
      <c r="D79" s="80"/>
      <c r="E79" s="80"/>
      <c r="F79" s="81"/>
      <c r="G79" s="82"/>
      <c r="H79" s="83"/>
      <c r="I79" s="84"/>
      <c r="J79" s="84"/>
      <c r="K79" s="84"/>
      <c r="L79" s="84"/>
      <c r="M79" s="85"/>
      <c r="N79" s="86"/>
      <c r="O79" s="27"/>
      <c r="P79" s="28"/>
      <c r="Q79" s="29"/>
      <c r="R79" s="30"/>
      <c r="S79" s="86"/>
      <c r="T79" s="27"/>
      <c r="U79" s="28"/>
      <c r="V79" s="29"/>
      <c r="W79" s="30"/>
      <c r="X79" s="86"/>
      <c r="Y79" s="27"/>
      <c r="Z79" s="28"/>
      <c r="AA79" s="29"/>
      <c r="AB79" s="30"/>
      <c r="AC79" s="86"/>
      <c r="AD79" s="27"/>
      <c r="AE79" s="28"/>
      <c r="AF79" s="87"/>
      <c r="AG79" s="30"/>
      <c r="AH79" s="86"/>
      <c r="AI79" s="27"/>
      <c r="AJ79" s="28"/>
      <c r="AK79" s="29"/>
      <c r="AL79" s="30"/>
    </row>
    <row r="80" spans="1:38" ht="13.5">
      <c r="A80" s="68">
        <v>76</v>
      </c>
      <c r="B80" s="69"/>
      <c r="C80" s="70"/>
      <c r="D80" s="70"/>
      <c r="E80" s="70"/>
      <c r="F80" s="71"/>
      <c r="G80" s="72"/>
      <c r="H80" s="73"/>
      <c r="I80" s="74"/>
      <c r="J80" s="74"/>
      <c r="K80" s="74"/>
      <c r="L80" s="74"/>
      <c r="M80" s="75"/>
      <c r="N80" s="89"/>
      <c r="O80" s="23"/>
      <c r="P80" s="24"/>
      <c r="Q80" s="25"/>
      <c r="R80" s="26"/>
      <c r="S80" s="89"/>
      <c r="T80" s="23"/>
      <c r="U80" s="24"/>
      <c r="V80" s="25"/>
      <c r="W80" s="26"/>
      <c r="X80" s="89"/>
      <c r="Y80" s="23"/>
      <c r="Z80" s="24"/>
      <c r="AA80" s="25"/>
      <c r="AB80" s="26"/>
      <c r="AC80" s="89"/>
      <c r="AD80" s="23"/>
      <c r="AE80" s="24"/>
      <c r="AF80" s="90"/>
      <c r="AG80" s="26"/>
      <c r="AH80" s="89"/>
      <c r="AI80" s="23"/>
      <c r="AJ80" s="24"/>
      <c r="AK80" s="25"/>
      <c r="AL80" s="26"/>
    </row>
    <row r="81" spans="1:38" ht="13.5">
      <c r="A81" s="68">
        <v>77</v>
      </c>
      <c r="B81" s="69"/>
      <c r="C81" s="70"/>
      <c r="D81" s="70"/>
      <c r="E81" s="70"/>
      <c r="F81" s="71"/>
      <c r="G81" s="72"/>
      <c r="H81" s="73"/>
      <c r="I81" s="74"/>
      <c r="J81" s="74"/>
      <c r="K81" s="74"/>
      <c r="L81" s="74"/>
      <c r="M81" s="75"/>
      <c r="N81" s="76"/>
      <c r="O81" s="10"/>
      <c r="P81" s="4"/>
      <c r="Q81" s="8"/>
      <c r="R81" s="5"/>
      <c r="S81" s="76"/>
      <c r="T81" s="10"/>
      <c r="U81" s="4"/>
      <c r="V81" s="8"/>
      <c r="W81" s="5"/>
      <c r="X81" s="76"/>
      <c r="Y81" s="10"/>
      <c r="Z81" s="4"/>
      <c r="AA81" s="8"/>
      <c r="AB81" s="5"/>
      <c r="AC81" s="76"/>
      <c r="AD81" s="10"/>
      <c r="AE81" s="4"/>
      <c r="AF81" s="77"/>
      <c r="AG81" s="5"/>
      <c r="AH81" s="76"/>
      <c r="AI81" s="10"/>
      <c r="AJ81" s="4"/>
      <c r="AK81" s="8"/>
      <c r="AL81" s="5"/>
    </row>
    <row r="82" spans="1:38" ht="13.5">
      <c r="A82" s="68">
        <v>78</v>
      </c>
      <c r="B82" s="69"/>
      <c r="C82" s="70"/>
      <c r="D82" s="70"/>
      <c r="E82" s="70"/>
      <c r="F82" s="71"/>
      <c r="G82" s="72"/>
      <c r="H82" s="73"/>
      <c r="I82" s="74"/>
      <c r="J82" s="74"/>
      <c r="K82" s="74"/>
      <c r="L82" s="74"/>
      <c r="M82" s="75"/>
      <c r="N82" s="76"/>
      <c r="O82" s="10"/>
      <c r="P82" s="4"/>
      <c r="Q82" s="8"/>
      <c r="R82" s="5"/>
      <c r="S82" s="76"/>
      <c r="T82" s="10"/>
      <c r="U82" s="4"/>
      <c r="V82" s="8"/>
      <c r="W82" s="5"/>
      <c r="X82" s="76"/>
      <c r="Y82" s="10"/>
      <c r="Z82" s="4"/>
      <c r="AA82" s="8"/>
      <c r="AB82" s="5"/>
      <c r="AC82" s="76"/>
      <c r="AD82" s="10"/>
      <c r="AE82" s="4"/>
      <c r="AF82" s="77"/>
      <c r="AG82" s="5"/>
      <c r="AH82" s="76"/>
      <c r="AI82" s="10"/>
      <c r="AJ82" s="4"/>
      <c r="AK82" s="8"/>
      <c r="AL82" s="5"/>
    </row>
    <row r="83" spans="1:38" ht="13.5">
      <c r="A83" s="68">
        <v>79</v>
      </c>
      <c r="B83" s="69"/>
      <c r="C83" s="70"/>
      <c r="D83" s="70"/>
      <c r="E83" s="70"/>
      <c r="F83" s="71"/>
      <c r="G83" s="72"/>
      <c r="H83" s="73"/>
      <c r="I83" s="74"/>
      <c r="J83" s="74"/>
      <c r="K83" s="74"/>
      <c r="L83" s="74"/>
      <c r="M83" s="75"/>
      <c r="N83" s="76"/>
      <c r="O83" s="10"/>
      <c r="P83" s="4"/>
      <c r="Q83" s="8"/>
      <c r="R83" s="5"/>
      <c r="S83" s="76"/>
      <c r="T83" s="10"/>
      <c r="U83" s="4"/>
      <c r="V83" s="8"/>
      <c r="W83" s="5"/>
      <c r="X83" s="76"/>
      <c r="Y83" s="10"/>
      <c r="Z83" s="4"/>
      <c r="AA83" s="8"/>
      <c r="AB83" s="5"/>
      <c r="AC83" s="76"/>
      <c r="AD83" s="10"/>
      <c r="AE83" s="4"/>
      <c r="AF83" s="77"/>
      <c r="AG83" s="5"/>
      <c r="AH83" s="76"/>
      <c r="AI83" s="10"/>
      <c r="AJ83" s="4"/>
      <c r="AK83" s="8"/>
      <c r="AL83" s="5"/>
    </row>
    <row r="84" spans="1:38" ht="13.5">
      <c r="A84" s="78">
        <v>80</v>
      </c>
      <c r="B84" s="79"/>
      <c r="C84" s="80"/>
      <c r="D84" s="80"/>
      <c r="E84" s="80"/>
      <c r="F84" s="81"/>
      <c r="G84" s="82"/>
      <c r="H84" s="83"/>
      <c r="I84" s="84"/>
      <c r="J84" s="84"/>
      <c r="K84" s="84"/>
      <c r="L84" s="84"/>
      <c r="M84" s="85"/>
      <c r="N84" s="86"/>
      <c r="O84" s="27"/>
      <c r="P84" s="28"/>
      <c r="Q84" s="29"/>
      <c r="R84" s="30"/>
      <c r="S84" s="86"/>
      <c r="T84" s="27"/>
      <c r="U84" s="28"/>
      <c r="V84" s="29"/>
      <c r="W84" s="30"/>
      <c r="X84" s="86"/>
      <c r="Y84" s="27"/>
      <c r="Z84" s="28"/>
      <c r="AA84" s="29"/>
      <c r="AB84" s="30"/>
      <c r="AC84" s="86"/>
      <c r="AD84" s="27"/>
      <c r="AE84" s="28"/>
      <c r="AF84" s="87"/>
      <c r="AG84" s="30"/>
      <c r="AH84" s="86"/>
      <c r="AI84" s="27"/>
      <c r="AJ84" s="28"/>
      <c r="AK84" s="29"/>
      <c r="AL84" s="30"/>
    </row>
    <row r="85" spans="1:38" ht="13.5">
      <c r="A85" s="68">
        <v>81</v>
      </c>
      <c r="B85" s="69"/>
      <c r="C85" s="70"/>
      <c r="D85" s="70"/>
      <c r="E85" s="70"/>
      <c r="F85" s="71"/>
      <c r="G85" s="72"/>
      <c r="H85" s="73"/>
      <c r="I85" s="74"/>
      <c r="J85" s="74"/>
      <c r="K85" s="74"/>
      <c r="L85" s="74"/>
      <c r="M85" s="75"/>
      <c r="N85" s="89"/>
      <c r="O85" s="23"/>
      <c r="P85" s="24"/>
      <c r="Q85" s="25"/>
      <c r="R85" s="26"/>
      <c r="S85" s="89"/>
      <c r="T85" s="23"/>
      <c r="U85" s="24"/>
      <c r="V85" s="25"/>
      <c r="W85" s="26"/>
      <c r="X85" s="89"/>
      <c r="Y85" s="23"/>
      <c r="Z85" s="24"/>
      <c r="AA85" s="25"/>
      <c r="AB85" s="26"/>
      <c r="AC85" s="89"/>
      <c r="AD85" s="23"/>
      <c r="AE85" s="24"/>
      <c r="AF85" s="90"/>
      <c r="AG85" s="26"/>
      <c r="AH85" s="89"/>
      <c r="AI85" s="23"/>
      <c r="AJ85" s="24"/>
      <c r="AK85" s="25"/>
      <c r="AL85" s="26"/>
    </row>
    <row r="86" spans="1:38" ht="13.5">
      <c r="A86" s="68">
        <v>82</v>
      </c>
      <c r="B86" s="69"/>
      <c r="C86" s="70"/>
      <c r="D86" s="70"/>
      <c r="E86" s="70"/>
      <c r="F86" s="71"/>
      <c r="G86" s="72"/>
      <c r="H86" s="73"/>
      <c r="I86" s="74"/>
      <c r="J86" s="74"/>
      <c r="K86" s="74"/>
      <c r="L86" s="74"/>
      <c r="M86" s="75"/>
      <c r="N86" s="76"/>
      <c r="O86" s="10"/>
      <c r="P86" s="4"/>
      <c r="Q86" s="8"/>
      <c r="R86" s="5"/>
      <c r="S86" s="76"/>
      <c r="T86" s="10"/>
      <c r="U86" s="4"/>
      <c r="V86" s="8"/>
      <c r="W86" s="5"/>
      <c r="X86" s="76"/>
      <c r="Y86" s="10"/>
      <c r="Z86" s="4"/>
      <c r="AA86" s="8"/>
      <c r="AB86" s="5"/>
      <c r="AC86" s="76"/>
      <c r="AD86" s="10"/>
      <c r="AE86" s="4"/>
      <c r="AF86" s="77"/>
      <c r="AG86" s="5"/>
      <c r="AH86" s="76"/>
      <c r="AI86" s="10"/>
      <c r="AJ86" s="4"/>
      <c r="AK86" s="8"/>
      <c r="AL86" s="5"/>
    </row>
    <row r="87" spans="1:38" ht="13.5">
      <c r="A87" s="68">
        <v>83</v>
      </c>
      <c r="B87" s="69"/>
      <c r="C87" s="70"/>
      <c r="D87" s="70"/>
      <c r="E87" s="70"/>
      <c r="F87" s="71"/>
      <c r="G87" s="72"/>
      <c r="H87" s="73"/>
      <c r="I87" s="74"/>
      <c r="J87" s="74"/>
      <c r="K87" s="74"/>
      <c r="L87" s="74"/>
      <c r="M87" s="75"/>
      <c r="N87" s="76"/>
      <c r="O87" s="10"/>
      <c r="P87" s="4"/>
      <c r="Q87" s="8"/>
      <c r="R87" s="5"/>
      <c r="S87" s="76"/>
      <c r="T87" s="10"/>
      <c r="U87" s="4"/>
      <c r="V87" s="8"/>
      <c r="W87" s="5"/>
      <c r="X87" s="76"/>
      <c r="Y87" s="10"/>
      <c r="Z87" s="4"/>
      <c r="AA87" s="8"/>
      <c r="AB87" s="5"/>
      <c r="AC87" s="76"/>
      <c r="AD87" s="10"/>
      <c r="AE87" s="4"/>
      <c r="AF87" s="77"/>
      <c r="AG87" s="5"/>
      <c r="AH87" s="76"/>
      <c r="AI87" s="10"/>
      <c r="AJ87" s="4"/>
      <c r="AK87" s="8"/>
      <c r="AL87" s="5"/>
    </row>
    <row r="88" spans="1:38" ht="13.5">
      <c r="A88" s="68">
        <v>84</v>
      </c>
      <c r="B88" s="69"/>
      <c r="C88" s="70"/>
      <c r="D88" s="70"/>
      <c r="E88" s="70"/>
      <c r="F88" s="71"/>
      <c r="G88" s="72"/>
      <c r="H88" s="73"/>
      <c r="I88" s="74"/>
      <c r="J88" s="74"/>
      <c r="K88" s="74"/>
      <c r="L88" s="74"/>
      <c r="M88" s="75"/>
      <c r="N88" s="76"/>
      <c r="O88" s="10"/>
      <c r="P88" s="4"/>
      <c r="Q88" s="8"/>
      <c r="R88" s="5"/>
      <c r="S88" s="76"/>
      <c r="T88" s="10"/>
      <c r="U88" s="4"/>
      <c r="V88" s="8"/>
      <c r="W88" s="5"/>
      <c r="X88" s="76"/>
      <c r="Y88" s="10"/>
      <c r="Z88" s="4"/>
      <c r="AA88" s="8"/>
      <c r="AB88" s="5"/>
      <c r="AC88" s="76"/>
      <c r="AD88" s="10"/>
      <c r="AE88" s="4"/>
      <c r="AF88" s="77"/>
      <c r="AG88" s="5"/>
      <c r="AH88" s="76"/>
      <c r="AI88" s="10"/>
      <c r="AJ88" s="4"/>
      <c r="AK88" s="8"/>
      <c r="AL88" s="5"/>
    </row>
    <row r="89" spans="1:38" ht="13.5">
      <c r="A89" s="78">
        <v>85</v>
      </c>
      <c r="B89" s="79"/>
      <c r="C89" s="80"/>
      <c r="D89" s="80"/>
      <c r="E89" s="80"/>
      <c r="F89" s="81"/>
      <c r="G89" s="82"/>
      <c r="H89" s="83"/>
      <c r="I89" s="84"/>
      <c r="J89" s="84"/>
      <c r="K89" s="84"/>
      <c r="L89" s="84"/>
      <c r="M89" s="85"/>
      <c r="N89" s="86"/>
      <c r="O89" s="27"/>
      <c r="P89" s="28"/>
      <c r="Q89" s="29"/>
      <c r="R89" s="30"/>
      <c r="S89" s="86"/>
      <c r="T89" s="27"/>
      <c r="U89" s="28"/>
      <c r="V89" s="29"/>
      <c r="W89" s="30"/>
      <c r="X89" s="86"/>
      <c r="Y89" s="27"/>
      <c r="Z89" s="28"/>
      <c r="AA89" s="29"/>
      <c r="AB89" s="30"/>
      <c r="AC89" s="86"/>
      <c r="AD89" s="27"/>
      <c r="AE89" s="28"/>
      <c r="AF89" s="87"/>
      <c r="AG89" s="30"/>
      <c r="AH89" s="86"/>
      <c r="AI89" s="27"/>
      <c r="AJ89" s="28"/>
      <c r="AK89" s="29"/>
      <c r="AL89" s="30"/>
    </row>
    <row r="90" spans="1:38" ht="13.5">
      <c r="A90" s="68">
        <v>86</v>
      </c>
      <c r="B90" s="69"/>
      <c r="C90" s="70"/>
      <c r="D90" s="70"/>
      <c r="E90" s="70"/>
      <c r="F90" s="71"/>
      <c r="G90" s="72"/>
      <c r="H90" s="73"/>
      <c r="I90" s="74"/>
      <c r="J90" s="74"/>
      <c r="K90" s="74"/>
      <c r="L90" s="74"/>
      <c r="M90" s="75"/>
      <c r="N90" s="89"/>
      <c r="O90" s="23"/>
      <c r="P90" s="24"/>
      <c r="Q90" s="25"/>
      <c r="R90" s="26"/>
      <c r="S90" s="89"/>
      <c r="T90" s="23"/>
      <c r="U90" s="24"/>
      <c r="V90" s="25"/>
      <c r="W90" s="26"/>
      <c r="X90" s="89"/>
      <c r="Y90" s="23"/>
      <c r="Z90" s="24"/>
      <c r="AA90" s="25"/>
      <c r="AB90" s="26"/>
      <c r="AC90" s="89"/>
      <c r="AD90" s="23"/>
      <c r="AE90" s="24"/>
      <c r="AF90" s="90"/>
      <c r="AG90" s="26"/>
      <c r="AH90" s="89"/>
      <c r="AI90" s="23"/>
      <c r="AJ90" s="24"/>
      <c r="AK90" s="25"/>
      <c r="AL90" s="26"/>
    </row>
    <row r="91" spans="1:38" ht="13.5">
      <c r="A91" s="68">
        <v>87</v>
      </c>
      <c r="B91" s="69"/>
      <c r="C91" s="70"/>
      <c r="D91" s="70"/>
      <c r="E91" s="70"/>
      <c r="F91" s="71"/>
      <c r="G91" s="72"/>
      <c r="H91" s="73"/>
      <c r="I91" s="74"/>
      <c r="J91" s="74"/>
      <c r="K91" s="74"/>
      <c r="L91" s="74"/>
      <c r="M91" s="75"/>
      <c r="N91" s="76"/>
      <c r="O91" s="10"/>
      <c r="P91" s="4"/>
      <c r="Q91" s="8"/>
      <c r="R91" s="5"/>
      <c r="S91" s="76"/>
      <c r="T91" s="10"/>
      <c r="U91" s="4"/>
      <c r="V91" s="8"/>
      <c r="W91" s="5"/>
      <c r="X91" s="76"/>
      <c r="Y91" s="10"/>
      <c r="Z91" s="4"/>
      <c r="AA91" s="8"/>
      <c r="AB91" s="5"/>
      <c r="AC91" s="76"/>
      <c r="AD91" s="10"/>
      <c r="AE91" s="4"/>
      <c r="AF91" s="77"/>
      <c r="AG91" s="5"/>
      <c r="AH91" s="76"/>
      <c r="AI91" s="10"/>
      <c r="AJ91" s="4"/>
      <c r="AK91" s="8"/>
      <c r="AL91" s="5"/>
    </row>
    <row r="92" spans="1:38" ht="13.5">
      <c r="A92" s="68">
        <v>88</v>
      </c>
      <c r="B92" s="69"/>
      <c r="C92" s="70"/>
      <c r="D92" s="70"/>
      <c r="E92" s="70"/>
      <c r="F92" s="71"/>
      <c r="G92" s="72"/>
      <c r="H92" s="73"/>
      <c r="I92" s="74"/>
      <c r="J92" s="74"/>
      <c r="K92" s="74"/>
      <c r="L92" s="74"/>
      <c r="M92" s="75"/>
      <c r="N92" s="76"/>
      <c r="O92" s="10"/>
      <c r="P92" s="4"/>
      <c r="Q92" s="8"/>
      <c r="R92" s="5"/>
      <c r="S92" s="76"/>
      <c r="T92" s="10"/>
      <c r="U92" s="4"/>
      <c r="V92" s="8"/>
      <c r="W92" s="5"/>
      <c r="X92" s="76"/>
      <c r="Y92" s="10"/>
      <c r="Z92" s="4"/>
      <c r="AA92" s="8"/>
      <c r="AB92" s="5"/>
      <c r="AC92" s="76"/>
      <c r="AD92" s="10"/>
      <c r="AE92" s="4"/>
      <c r="AF92" s="77"/>
      <c r="AG92" s="5"/>
      <c r="AH92" s="76"/>
      <c r="AI92" s="10"/>
      <c r="AJ92" s="4"/>
      <c r="AK92" s="8"/>
      <c r="AL92" s="5"/>
    </row>
    <row r="93" spans="1:38" ht="13.5">
      <c r="A93" s="68">
        <v>89</v>
      </c>
      <c r="B93" s="69"/>
      <c r="C93" s="70"/>
      <c r="D93" s="70"/>
      <c r="E93" s="70"/>
      <c r="F93" s="71"/>
      <c r="G93" s="72"/>
      <c r="H93" s="73"/>
      <c r="I93" s="74"/>
      <c r="J93" s="74"/>
      <c r="K93" s="74"/>
      <c r="L93" s="74"/>
      <c r="M93" s="91"/>
      <c r="N93" s="92"/>
      <c r="O93" s="11"/>
      <c r="P93" s="12"/>
      <c r="Q93" s="13"/>
      <c r="R93" s="14"/>
      <c r="S93" s="92"/>
      <c r="T93" s="11"/>
      <c r="U93" s="12"/>
      <c r="V93" s="13"/>
      <c r="W93" s="14"/>
      <c r="X93" s="92"/>
      <c r="Y93" s="11"/>
      <c r="Z93" s="12"/>
      <c r="AA93" s="13"/>
      <c r="AB93" s="14"/>
      <c r="AC93" s="92"/>
      <c r="AD93" s="11"/>
      <c r="AE93" s="12"/>
      <c r="AF93" s="93"/>
      <c r="AG93" s="14"/>
      <c r="AH93" s="92"/>
      <c r="AI93" s="11"/>
      <c r="AJ93" s="12"/>
      <c r="AK93" s="13"/>
      <c r="AL93" s="14"/>
    </row>
    <row r="94" spans="1:38" ht="13.5">
      <c r="A94" s="94">
        <v>90</v>
      </c>
      <c r="B94" s="95"/>
      <c r="C94" s="96"/>
      <c r="D94" s="96"/>
      <c r="E94" s="96"/>
      <c r="F94" s="97"/>
      <c r="G94" s="98"/>
      <c r="H94" s="99"/>
      <c r="I94" s="100"/>
      <c r="J94" s="100"/>
      <c r="K94" s="100"/>
      <c r="L94" s="100"/>
      <c r="M94" s="101"/>
      <c r="N94" s="102"/>
      <c r="O94" s="35"/>
      <c r="P94" s="36"/>
      <c r="Q94" s="37"/>
      <c r="R94" s="38"/>
      <c r="S94" s="102"/>
      <c r="T94" s="35"/>
      <c r="U94" s="36"/>
      <c r="V94" s="37"/>
      <c r="W94" s="38"/>
      <c r="X94" s="102"/>
      <c r="Y94" s="35"/>
      <c r="Z94" s="36"/>
      <c r="AA94" s="37"/>
      <c r="AB94" s="38"/>
      <c r="AC94" s="102"/>
      <c r="AD94" s="35"/>
      <c r="AE94" s="36"/>
      <c r="AF94" s="103"/>
      <c r="AG94" s="38"/>
      <c r="AH94" s="102"/>
      <c r="AI94" s="35"/>
      <c r="AJ94" s="36"/>
      <c r="AK94" s="37"/>
      <c r="AL94" s="38"/>
    </row>
    <row r="95" spans="1:38" ht="13.5">
      <c r="A95" s="68">
        <v>91</v>
      </c>
      <c r="B95" s="69"/>
      <c r="C95" s="70"/>
      <c r="D95" s="70"/>
      <c r="E95" s="70"/>
      <c r="F95" s="71"/>
      <c r="G95" s="72"/>
      <c r="H95" s="73"/>
      <c r="I95" s="74"/>
      <c r="J95" s="74"/>
      <c r="K95" s="74"/>
      <c r="L95" s="74"/>
      <c r="M95" s="91"/>
      <c r="N95" s="104"/>
      <c r="O95" s="31"/>
      <c r="P95" s="32"/>
      <c r="Q95" s="33"/>
      <c r="R95" s="34"/>
      <c r="S95" s="104"/>
      <c r="T95" s="31"/>
      <c r="U95" s="32"/>
      <c r="V95" s="33"/>
      <c r="W95" s="34"/>
      <c r="X95" s="104"/>
      <c r="Y95" s="31"/>
      <c r="Z95" s="32"/>
      <c r="AA95" s="33"/>
      <c r="AB95" s="34"/>
      <c r="AC95" s="104"/>
      <c r="AD95" s="31"/>
      <c r="AE95" s="32"/>
      <c r="AF95" s="105"/>
      <c r="AG95" s="34"/>
      <c r="AH95" s="104"/>
      <c r="AI95" s="31"/>
      <c r="AJ95" s="32"/>
      <c r="AK95" s="33"/>
      <c r="AL95" s="34"/>
    </row>
    <row r="96" spans="1:38" ht="13.5">
      <c r="A96" s="106">
        <v>92</v>
      </c>
      <c r="B96" s="107"/>
      <c r="C96" s="108"/>
      <c r="D96" s="108"/>
      <c r="E96" s="108"/>
      <c r="F96" s="109"/>
      <c r="G96" s="110"/>
      <c r="H96" s="111"/>
      <c r="I96" s="112"/>
      <c r="J96" s="112"/>
      <c r="K96" s="112"/>
      <c r="L96" s="112"/>
      <c r="M96" s="113"/>
      <c r="N96" s="114"/>
      <c r="O96" s="15"/>
      <c r="P96" s="16"/>
      <c r="Q96" s="17"/>
      <c r="R96" s="18"/>
      <c r="S96" s="114"/>
      <c r="T96" s="15"/>
      <c r="U96" s="16"/>
      <c r="V96" s="17"/>
      <c r="W96" s="18"/>
      <c r="X96" s="114"/>
      <c r="Y96" s="15"/>
      <c r="Z96" s="16"/>
      <c r="AA96" s="17"/>
      <c r="AB96" s="18"/>
      <c r="AC96" s="114"/>
      <c r="AD96" s="15"/>
      <c r="AE96" s="16"/>
      <c r="AF96" s="115"/>
      <c r="AG96" s="18"/>
      <c r="AH96" s="114"/>
      <c r="AI96" s="15"/>
      <c r="AJ96" s="16"/>
      <c r="AK96" s="17"/>
      <c r="AL96" s="18"/>
    </row>
    <row r="97" spans="1:38" ht="13.5">
      <c r="A97" s="106">
        <v>93</v>
      </c>
      <c r="B97" s="107"/>
      <c r="C97" s="108"/>
      <c r="D97" s="108"/>
      <c r="E97" s="108"/>
      <c r="F97" s="109"/>
      <c r="G97" s="110"/>
      <c r="H97" s="111"/>
      <c r="I97" s="112"/>
      <c r="J97" s="112"/>
      <c r="K97" s="112"/>
      <c r="L97" s="112"/>
      <c r="M97" s="113"/>
      <c r="N97" s="114"/>
      <c r="O97" s="15"/>
      <c r="P97" s="16"/>
      <c r="Q97" s="17"/>
      <c r="R97" s="18"/>
      <c r="S97" s="114"/>
      <c r="T97" s="15"/>
      <c r="U97" s="16"/>
      <c r="V97" s="17"/>
      <c r="W97" s="18"/>
      <c r="X97" s="114"/>
      <c r="Y97" s="15"/>
      <c r="Z97" s="16"/>
      <c r="AA97" s="17"/>
      <c r="AB97" s="18"/>
      <c r="AC97" s="114"/>
      <c r="AD97" s="15"/>
      <c r="AE97" s="16"/>
      <c r="AF97" s="115"/>
      <c r="AG97" s="18"/>
      <c r="AH97" s="114"/>
      <c r="AI97" s="15"/>
      <c r="AJ97" s="16"/>
      <c r="AK97" s="17"/>
      <c r="AL97" s="18"/>
    </row>
    <row r="98" spans="1:38" ht="13.5">
      <c r="A98" s="106">
        <v>94</v>
      </c>
      <c r="B98" s="107"/>
      <c r="C98" s="108"/>
      <c r="D98" s="108"/>
      <c r="E98" s="108"/>
      <c r="F98" s="109"/>
      <c r="G98" s="110"/>
      <c r="H98" s="111"/>
      <c r="I98" s="112"/>
      <c r="J98" s="112"/>
      <c r="K98" s="112"/>
      <c r="L98" s="112"/>
      <c r="M98" s="113"/>
      <c r="N98" s="114"/>
      <c r="O98" s="15"/>
      <c r="P98" s="16"/>
      <c r="Q98" s="17"/>
      <c r="R98" s="18"/>
      <c r="S98" s="114"/>
      <c r="T98" s="15"/>
      <c r="U98" s="16"/>
      <c r="V98" s="17"/>
      <c r="W98" s="18"/>
      <c r="X98" s="114"/>
      <c r="Y98" s="15"/>
      <c r="Z98" s="16"/>
      <c r="AA98" s="17"/>
      <c r="AB98" s="18"/>
      <c r="AC98" s="114"/>
      <c r="AD98" s="15"/>
      <c r="AE98" s="16"/>
      <c r="AF98" s="115"/>
      <c r="AG98" s="18"/>
      <c r="AH98" s="114"/>
      <c r="AI98" s="15"/>
      <c r="AJ98" s="16"/>
      <c r="AK98" s="17"/>
      <c r="AL98" s="18"/>
    </row>
    <row r="99" spans="1:38" ht="13.5">
      <c r="A99" s="94">
        <v>95</v>
      </c>
      <c r="B99" s="95"/>
      <c r="C99" s="96"/>
      <c r="D99" s="96"/>
      <c r="E99" s="96"/>
      <c r="F99" s="97"/>
      <c r="G99" s="98"/>
      <c r="H99" s="99"/>
      <c r="I99" s="100"/>
      <c r="J99" s="100"/>
      <c r="K99" s="100"/>
      <c r="L99" s="100"/>
      <c r="M99" s="101"/>
      <c r="N99" s="102"/>
      <c r="O99" s="35"/>
      <c r="P99" s="36"/>
      <c r="Q99" s="37"/>
      <c r="R99" s="38"/>
      <c r="S99" s="102"/>
      <c r="T99" s="35"/>
      <c r="U99" s="36"/>
      <c r="V99" s="37"/>
      <c r="W99" s="38"/>
      <c r="X99" s="102"/>
      <c r="Y99" s="35"/>
      <c r="Z99" s="36"/>
      <c r="AA99" s="37"/>
      <c r="AB99" s="38"/>
      <c r="AC99" s="102"/>
      <c r="AD99" s="35"/>
      <c r="AE99" s="36"/>
      <c r="AF99" s="103"/>
      <c r="AG99" s="38"/>
      <c r="AH99" s="102"/>
      <c r="AI99" s="35"/>
      <c r="AJ99" s="36"/>
      <c r="AK99" s="37"/>
      <c r="AL99" s="38"/>
    </row>
    <row r="100" spans="1:38" ht="13.5">
      <c r="A100" s="68">
        <v>96</v>
      </c>
      <c r="B100" s="69"/>
      <c r="C100" s="70"/>
      <c r="D100" s="70"/>
      <c r="E100" s="70"/>
      <c r="F100" s="71"/>
      <c r="G100" s="72"/>
      <c r="H100" s="73"/>
      <c r="I100" s="74"/>
      <c r="J100" s="74"/>
      <c r="K100" s="74"/>
      <c r="L100" s="74"/>
      <c r="M100" s="91"/>
      <c r="N100" s="104"/>
      <c r="O100" s="31"/>
      <c r="P100" s="32"/>
      <c r="Q100" s="33"/>
      <c r="R100" s="34"/>
      <c r="S100" s="104"/>
      <c r="T100" s="31"/>
      <c r="U100" s="32"/>
      <c r="V100" s="33"/>
      <c r="W100" s="34"/>
      <c r="X100" s="104"/>
      <c r="Y100" s="31"/>
      <c r="Z100" s="32"/>
      <c r="AA100" s="33"/>
      <c r="AB100" s="34"/>
      <c r="AC100" s="104"/>
      <c r="AD100" s="31"/>
      <c r="AE100" s="32"/>
      <c r="AF100" s="105"/>
      <c r="AG100" s="34"/>
      <c r="AH100" s="104"/>
      <c r="AI100" s="31"/>
      <c r="AJ100" s="32"/>
      <c r="AK100" s="33"/>
      <c r="AL100" s="34"/>
    </row>
    <row r="101" spans="1:38" ht="13.5">
      <c r="A101" s="106">
        <v>97</v>
      </c>
      <c r="B101" s="107"/>
      <c r="C101" s="108"/>
      <c r="D101" s="108"/>
      <c r="E101" s="108"/>
      <c r="F101" s="109"/>
      <c r="G101" s="110"/>
      <c r="H101" s="111"/>
      <c r="I101" s="112"/>
      <c r="J101" s="112"/>
      <c r="K101" s="112"/>
      <c r="L101" s="112"/>
      <c r="M101" s="113"/>
      <c r="N101" s="114"/>
      <c r="O101" s="15"/>
      <c r="P101" s="16"/>
      <c r="Q101" s="17"/>
      <c r="R101" s="18"/>
      <c r="S101" s="114"/>
      <c r="T101" s="15"/>
      <c r="U101" s="16"/>
      <c r="V101" s="17"/>
      <c r="W101" s="18"/>
      <c r="X101" s="114"/>
      <c r="Y101" s="15"/>
      <c r="Z101" s="16"/>
      <c r="AA101" s="17"/>
      <c r="AB101" s="18"/>
      <c r="AC101" s="114"/>
      <c r="AD101" s="15"/>
      <c r="AE101" s="16"/>
      <c r="AF101" s="115"/>
      <c r="AG101" s="18"/>
      <c r="AH101" s="114"/>
      <c r="AI101" s="15"/>
      <c r="AJ101" s="16"/>
      <c r="AK101" s="17"/>
      <c r="AL101" s="18"/>
    </row>
    <row r="102" spans="1:38" ht="13.5">
      <c r="A102" s="106">
        <v>98</v>
      </c>
      <c r="B102" s="107"/>
      <c r="C102" s="108"/>
      <c r="D102" s="108"/>
      <c r="E102" s="108"/>
      <c r="F102" s="109"/>
      <c r="G102" s="110"/>
      <c r="H102" s="111"/>
      <c r="I102" s="112"/>
      <c r="J102" s="112"/>
      <c r="K102" s="112"/>
      <c r="L102" s="112"/>
      <c r="M102" s="113"/>
      <c r="N102" s="114"/>
      <c r="O102" s="15"/>
      <c r="P102" s="16"/>
      <c r="Q102" s="17"/>
      <c r="R102" s="18"/>
      <c r="S102" s="114"/>
      <c r="T102" s="15"/>
      <c r="U102" s="16"/>
      <c r="V102" s="17"/>
      <c r="W102" s="18"/>
      <c r="X102" s="114"/>
      <c r="Y102" s="15"/>
      <c r="Z102" s="16"/>
      <c r="AA102" s="17"/>
      <c r="AB102" s="18"/>
      <c r="AC102" s="114"/>
      <c r="AD102" s="15"/>
      <c r="AE102" s="16"/>
      <c r="AF102" s="115"/>
      <c r="AG102" s="18"/>
      <c r="AH102" s="114"/>
      <c r="AI102" s="15"/>
      <c r="AJ102" s="16"/>
      <c r="AK102" s="17"/>
      <c r="AL102" s="18"/>
    </row>
    <row r="103" spans="1:38" ht="13.5">
      <c r="A103" s="106">
        <v>99</v>
      </c>
      <c r="B103" s="107"/>
      <c r="C103" s="108"/>
      <c r="D103" s="108"/>
      <c r="E103" s="108"/>
      <c r="F103" s="109"/>
      <c r="G103" s="110"/>
      <c r="H103" s="111"/>
      <c r="I103" s="112"/>
      <c r="J103" s="112"/>
      <c r="K103" s="112"/>
      <c r="L103" s="112"/>
      <c r="M103" s="113"/>
      <c r="N103" s="114"/>
      <c r="O103" s="15"/>
      <c r="P103" s="16"/>
      <c r="Q103" s="17"/>
      <c r="R103" s="18"/>
      <c r="S103" s="114"/>
      <c r="T103" s="15"/>
      <c r="U103" s="16"/>
      <c r="V103" s="17"/>
      <c r="W103" s="18"/>
      <c r="X103" s="114"/>
      <c r="Y103" s="15"/>
      <c r="Z103" s="16"/>
      <c r="AA103" s="17"/>
      <c r="AB103" s="18"/>
      <c r="AC103" s="114"/>
      <c r="AD103" s="15"/>
      <c r="AE103" s="16"/>
      <c r="AF103" s="115"/>
      <c r="AG103" s="18"/>
      <c r="AH103" s="114"/>
      <c r="AI103" s="15"/>
      <c r="AJ103" s="16"/>
      <c r="AK103" s="17"/>
      <c r="AL103" s="18"/>
    </row>
    <row r="104" spans="1:38" ht="13.5">
      <c r="A104" s="94">
        <v>100</v>
      </c>
      <c r="B104" s="95"/>
      <c r="C104" s="96"/>
      <c r="D104" s="96"/>
      <c r="E104" s="96"/>
      <c r="F104" s="97"/>
      <c r="G104" s="98"/>
      <c r="H104" s="99"/>
      <c r="I104" s="100"/>
      <c r="J104" s="100"/>
      <c r="K104" s="100"/>
      <c r="L104" s="100"/>
      <c r="M104" s="101"/>
      <c r="N104" s="102"/>
      <c r="O104" s="35"/>
      <c r="P104" s="36"/>
      <c r="Q104" s="37"/>
      <c r="R104" s="38"/>
      <c r="S104" s="102"/>
      <c r="T104" s="35"/>
      <c r="U104" s="36"/>
      <c r="V104" s="37"/>
      <c r="W104" s="38"/>
      <c r="X104" s="102"/>
      <c r="Y104" s="35"/>
      <c r="Z104" s="36"/>
      <c r="AA104" s="37"/>
      <c r="AB104" s="38"/>
      <c r="AC104" s="102"/>
      <c r="AD104" s="35"/>
      <c r="AE104" s="36"/>
      <c r="AF104" s="103"/>
      <c r="AG104" s="38"/>
      <c r="AH104" s="102"/>
      <c r="AI104" s="35"/>
      <c r="AJ104" s="36"/>
      <c r="AK104" s="37"/>
      <c r="AL104" s="38"/>
    </row>
    <row r="105" spans="1:38" ht="13.5">
      <c r="A105" s="68">
        <v>101</v>
      </c>
      <c r="B105" s="69"/>
      <c r="C105" s="70"/>
      <c r="D105" s="70"/>
      <c r="E105" s="70"/>
      <c r="F105" s="71"/>
      <c r="G105" s="72"/>
      <c r="H105" s="73"/>
      <c r="I105" s="74"/>
      <c r="J105" s="74"/>
      <c r="K105" s="74"/>
      <c r="L105" s="74"/>
      <c r="M105" s="91"/>
      <c r="N105" s="104"/>
      <c r="O105" s="31"/>
      <c r="P105" s="32"/>
      <c r="Q105" s="33"/>
      <c r="R105" s="34"/>
      <c r="S105" s="104"/>
      <c r="T105" s="31"/>
      <c r="U105" s="32"/>
      <c r="V105" s="33"/>
      <c r="W105" s="34"/>
      <c r="X105" s="104"/>
      <c r="Y105" s="31"/>
      <c r="Z105" s="32"/>
      <c r="AA105" s="33"/>
      <c r="AB105" s="34"/>
      <c r="AC105" s="104"/>
      <c r="AD105" s="31"/>
      <c r="AE105" s="32"/>
      <c r="AF105" s="105"/>
      <c r="AG105" s="34"/>
      <c r="AH105" s="104"/>
      <c r="AI105" s="31"/>
      <c r="AJ105" s="32"/>
      <c r="AK105" s="33"/>
      <c r="AL105" s="34"/>
    </row>
    <row r="106" spans="1:38" ht="13.5">
      <c r="A106" s="106">
        <v>102</v>
      </c>
      <c r="B106" s="107"/>
      <c r="C106" s="108"/>
      <c r="D106" s="108"/>
      <c r="E106" s="108"/>
      <c r="F106" s="109"/>
      <c r="G106" s="110"/>
      <c r="H106" s="111"/>
      <c r="I106" s="112"/>
      <c r="J106" s="112"/>
      <c r="K106" s="112"/>
      <c r="L106" s="112"/>
      <c r="M106" s="113"/>
      <c r="N106" s="114"/>
      <c r="O106" s="15"/>
      <c r="P106" s="16"/>
      <c r="Q106" s="17"/>
      <c r="R106" s="18"/>
      <c r="S106" s="114"/>
      <c r="T106" s="15"/>
      <c r="U106" s="16"/>
      <c r="V106" s="17"/>
      <c r="W106" s="18"/>
      <c r="X106" s="114"/>
      <c r="Y106" s="15"/>
      <c r="Z106" s="16"/>
      <c r="AA106" s="17"/>
      <c r="AB106" s="18"/>
      <c r="AC106" s="114"/>
      <c r="AD106" s="15"/>
      <c r="AE106" s="16"/>
      <c r="AF106" s="115"/>
      <c r="AG106" s="18"/>
      <c r="AH106" s="114"/>
      <c r="AI106" s="15"/>
      <c r="AJ106" s="16"/>
      <c r="AK106" s="17"/>
      <c r="AL106" s="18"/>
    </row>
    <row r="107" spans="1:38" ht="13.5">
      <c r="A107" s="106">
        <v>103</v>
      </c>
      <c r="B107" s="107"/>
      <c r="C107" s="108"/>
      <c r="D107" s="108"/>
      <c r="E107" s="108"/>
      <c r="F107" s="109"/>
      <c r="G107" s="110"/>
      <c r="H107" s="111"/>
      <c r="I107" s="112"/>
      <c r="J107" s="112"/>
      <c r="K107" s="112"/>
      <c r="L107" s="112"/>
      <c r="M107" s="113"/>
      <c r="N107" s="114"/>
      <c r="O107" s="15"/>
      <c r="P107" s="16"/>
      <c r="Q107" s="17"/>
      <c r="R107" s="18"/>
      <c r="S107" s="114"/>
      <c r="T107" s="15"/>
      <c r="U107" s="16"/>
      <c r="V107" s="17"/>
      <c r="W107" s="18"/>
      <c r="X107" s="114"/>
      <c r="Y107" s="15"/>
      <c r="Z107" s="16"/>
      <c r="AA107" s="17"/>
      <c r="AB107" s="18"/>
      <c r="AC107" s="114"/>
      <c r="AD107" s="15"/>
      <c r="AE107" s="16"/>
      <c r="AF107" s="115"/>
      <c r="AG107" s="18"/>
      <c r="AH107" s="114"/>
      <c r="AI107" s="15"/>
      <c r="AJ107" s="16"/>
      <c r="AK107" s="17"/>
      <c r="AL107" s="18"/>
    </row>
    <row r="108" spans="1:38" ht="13.5">
      <c r="A108" s="106">
        <v>104</v>
      </c>
      <c r="B108" s="107"/>
      <c r="C108" s="108"/>
      <c r="D108" s="108"/>
      <c r="E108" s="108"/>
      <c r="F108" s="109"/>
      <c r="G108" s="110"/>
      <c r="H108" s="111"/>
      <c r="I108" s="112"/>
      <c r="J108" s="112"/>
      <c r="K108" s="112"/>
      <c r="L108" s="112"/>
      <c r="M108" s="113"/>
      <c r="N108" s="114"/>
      <c r="O108" s="15"/>
      <c r="P108" s="16"/>
      <c r="Q108" s="17"/>
      <c r="R108" s="18"/>
      <c r="S108" s="114"/>
      <c r="T108" s="15"/>
      <c r="U108" s="16"/>
      <c r="V108" s="17"/>
      <c r="W108" s="18"/>
      <c r="X108" s="114"/>
      <c r="Y108" s="15"/>
      <c r="Z108" s="16"/>
      <c r="AA108" s="17"/>
      <c r="AB108" s="18"/>
      <c r="AC108" s="114"/>
      <c r="AD108" s="15"/>
      <c r="AE108" s="16"/>
      <c r="AF108" s="115"/>
      <c r="AG108" s="18"/>
      <c r="AH108" s="114"/>
      <c r="AI108" s="15"/>
      <c r="AJ108" s="16"/>
      <c r="AK108" s="17"/>
      <c r="AL108" s="18"/>
    </row>
    <row r="109" spans="1:38" ht="13.5">
      <c r="A109" s="94">
        <v>105</v>
      </c>
      <c r="B109" s="95"/>
      <c r="C109" s="96"/>
      <c r="D109" s="96"/>
      <c r="E109" s="96"/>
      <c r="F109" s="97"/>
      <c r="G109" s="98"/>
      <c r="H109" s="99"/>
      <c r="I109" s="100"/>
      <c r="J109" s="100"/>
      <c r="K109" s="100"/>
      <c r="L109" s="100"/>
      <c r="M109" s="101"/>
      <c r="N109" s="102"/>
      <c r="O109" s="35"/>
      <c r="P109" s="36"/>
      <c r="Q109" s="37"/>
      <c r="R109" s="38"/>
      <c r="S109" s="102"/>
      <c r="T109" s="35"/>
      <c r="U109" s="36"/>
      <c r="V109" s="37"/>
      <c r="W109" s="38"/>
      <c r="X109" s="102"/>
      <c r="Y109" s="35"/>
      <c r="Z109" s="36"/>
      <c r="AA109" s="37"/>
      <c r="AB109" s="38"/>
      <c r="AC109" s="102"/>
      <c r="AD109" s="35"/>
      <c r="AE109" s="36"/>
      <c r="AF109" s="103"/>
      <c r="AG109" s="38"/>
      <c r="AH109" s="102"/>
      <c r="AI109" s="35"/>
      <c r="AJ109" s="36"/>
      <c r="AK109" s="37"/>
      <c r="AL109" s="38"/>
    </row>
    <row r="110" spans="1:38" ht="13.5">
      <c r="A110" s="68">
        <v>106</v>
      </c>
      <c r="B110" s="69"/>
      <c r="C110" s="70"/>
      <c r="D110" s="70"/>
      <c r="E110" s="70"/>
      <c r="F110" s="71"/>
      <c r="G110" s="72"/>
      <c r="H110" s="73"/>
      <c r="I110" s="74"/>
      <c r="J110" s="74"/>
      <c r="K110" s="74"/>
      <c r="L110" s="74"/>
      <c r="M110" s="91"/>
      <c r="N110" s="104"/>
      <c r="O110" s="31"/>
      <c r="P110" s="32"/>
      <c r="Q110" s="33"/>
      <c r="R110" s="34"/>
      <c r="S110" s="104"/>
      <c r="T110" s="31"/>
      <c r="U110" s="32"/>
      <c r="V110" s="33"/>
      <c r="W110" s="34"/>
      <c r="X110" s="104"/>
      <c r="Y110" s="31"/>
      <c r="Z110" s="32"/>
      <c r="AA110" s="33"/>
      <c r="AB110" s="34"/>
      <c r="AC110" s="104"/>
      <c r="AD110" s="31"/>
      <c r="AE110" s="32"/>
      <c r="AF110" s="105"/>
      <c r="AG110" s="34"/>
      <c r="AH110" s="104"/>
      <c r="AI110" s="31"/>
      <c r="AJ110" s="32"/>
      <c r="AK110" s="33"/>
      <c r="AL110" s="34"/>
    </row>
    <row r="111" spans="1:38" ht="13.5">
      <c r="A111" s="106">
        <v>107</v>
      </c>
      <c r="B111" s="107"/>
      <c r="C111" s="108"/>
      <c r="D111" s="108"/>
      <c r="E111" s="108"/>
      <c r="F111" s="109"/>
      <c r="G111" s="110"/>
      <c r="H111" s="111"/>
      <c r="I111" s="112"/>
      <c r="J111" s="112"/>
      <c r="K111" s="112"/>
      <c r="L111" s="112"/>
      <c r="M111" s="113"/>
      <c r="N111" s="114"/>
      <c r="O111" s="15"/>
      <c r="P111" s="16"/>
      <c r="Q111" s="17"/>
      <c r="R111" s="18"/>
      <c r="S111" s="114"/>
      <c r="T111" s="15"/>
      <c r="U111" s="16"/>
      <c r="V111" s="17"/>
      <c r="W111" s="18"/>
      <c r="X111" s="114"/>
      <c r="Y111" s="15"/>
      <c r="Z111" s="16"/>
      <c r="AA111" s="17"/>
      <c r="AB111" s="18"/>
      <c r="AC111" s="114"/>
      <c r="AD111" s="15"/>
      <c r="AE111" s="16"/>
      <c r="AF111" s="115"/>
      <c r="AG111" s="18"/>
      <c r="AH111" s="114"/>
      <c r="AI111" s="15"/>
      <c r="AJ111" s="16"/>
      <c r="AK111" s="17"/>
      <c r="AL111" s="18"/>
    </row>
    <row r="112" spans="1:38" ht="13.5">
      <c r="A112" s="106">
        <v>108</v>
      </c>
      <c r="B112" s="107"/>
      <c r="C112" s="108"/>
      <c r="D112" s="108"/>
      <c r="E112" s="108"/>
      <c r="F112" s="109"/>
      <c r="G112" s="110"/>
      <c r="H112" s="111"/>
      <c r="I112" s="112"/>
      <c r="J112" s="112"/>
      <c r="K112" s="112"/>
      <c r="L112" s="112"/>
      <c r="M112" s="113"/>
      <c r="N112" s="114"/>
      <c r="O112" s="15"/>
      <c r="P112" s="16"/>
      <c r="Q112" s="17"/>
      <c r="R112" s="18"/>
      <c r="S112" s="114"/>
      <c r="T112" s="15"/>
      <c r="U112" s="16"/>
      <c r="V112" s="17"/>
      <c r="W112" s="18"/>
      <c r="X112" s="114"/>
      <c r="Y112" s="15"/>
      <c r="Z112" s="16"/>
      <c r="AA112" s="17"/>
      <c r="AB112" s="18"/>
      <c r="AC112" s="114"/>
      <c r="AD112" s="15"/>
      <c r="AE112" s="16"/>
      <c r="AF112" s="115"/>
      <c r="AG112" s="18"/>
      <c r="AH112" s="114"/>
      <c r="AI112" s="15"/>
      <c r="AJ112" s="16"/>
      <c r="AK112" s="17"/>
      <c r="AL112" s="18"/>
    </row>
    <row r="113" spans="1:38" ht="13.5">
      <c r="A113" s="106">
        <v>109</v>
      </c>
      <c r="B113" s="107"/>
      <c r="C113" s="108"/>
      <c r="D113" s="108"/>
      <c r="E113" s="108"/>
      <c r="F113" s="109"/>
      <c r="G113" s="110"/>
      <c r="H113" s="111"/>
      <c r="I113" s="112"/>
      <c r="J113" s="112"/>
      <c r="K113" s="112"/>
      <c r="L113" s="112"/>
      <c r="M113" s="113"/>
      <c r="N113" s="114"/>
      <c r="O113" s="15"/>
      <c r="P113" s="16"/>
      <c r="Q113" s="17"/>
      <c r="R113" s="18"/>
      <c r="S113" s="114"/>
      <c r="T113" s="15"/>
      <c r="U113" s="16"/>
      <c r="V113" s="17"/>
      <c r="W113" s="18"/>
      <c r="X113" s="114"/>
      <c r="Y113" s="15"/>
      <c r="Z113" s="16"/>
      <c r="AA113" s="17"/>
      <c r="AB113" s="18"/>
      <c r="AC113" s="114"/>
      <c r="AD113" s="15"/>
      <c r="AE113" s="16"/>
      <c r="AF113" s="115"/>
      <c r="AG113" s="18"/>
      <c r="AH113" s="114"/>
      <c r="AI113" s="15"/>
      <c r="AJ113" s="16"/>
      <c r="AK113" s="17"/>
      <c r="AL113" s="18"/>
    </row>
    <row r="114" spans="1:38" ht="13.5">
      <c r="A114" s="94">
        <v>110</v>
      </c>
      <c r="B114" s="95"/>
      <c r="C114" s="96"/>
      <c r="D114" s="96"/>
      <c r="E114" s="96"/>
      <c r="F114" s="97"/>
      <c r="G114" s="98"/>
      <c r="H114" s="99"/>
      <c r="I114" s="100"/>
      <c r="J114" s="100"/>
      <c r="K114" s="100"/>
      <c r="L114" s="100"/>
      <c r="M114" s="101"/>
      <c r="N114" s="102"/>
      <c r="O114" s="35"/>
      <c r="P114" s="36"/>
      <c r="Q114" s="37"/>
      <c r="R114" s="38"/>
      <c r="S114" s="102"/>
      <c r="T114" s="35"/>
      <c r="U114" s="36"/>
      <c r="V114" s="37"/>
      <c r="W114" s="38"/>
      <c r="X114" s="102"/>
      <c r="Y114" s="35"/>
      <c r="Z114" s="36"/>
      <c r="AA114" s="37"/>
      <c r="AB114" s="38"/>
      <c r="AC114" s="102"/>
      <c r="AD114" s="35"/>
      <c r="AE114" s="36"/>
      <c r="AF114" s="103"/>
      <c r="AG114" s="38"/>
      <c r="AH114" s="102"/>
      <c r="AI114" s="35"/>
      <c r="AJ114" s="36"/>
      <c r="AK114" s="37"/>
      <c r="AL114" s="38"/>
    </row>
    <row r="115" spans="1:38" ht="13.5">
      <c r="A115" s="68">
        <v>111</v>
      </c>
      <c r="B115" s="69"/>
      <c r="C115" s="70"/>
      <c r="D115" s="70"/>
      <c r="E115" s="70"/>
      <c r="F115" s="71"/>
      <c r="G115" s="72"/>
      <c r="H115" s="73"/>
      <c r="I115" s="74"/>
      <c r="J115" s="74"/>
      <c r="K115" s="74"/>
      <c r="L115" s="74"/>
      <c r="M115" s="91"/>
      <c r="N115" s="104"/>
      <c r="O115" s="31"/>
      <c r="P115" s="32"/>
      <c r="Q115" s="33"/>
      <c r="R115" s="34"/>
      <c r="S115" s="104"/>
      <c r="T115" s="31"/>
      <c r="U115" s="32"/>
      <c r="V115" s="33"/>
      <c r="W115" s="34"/>
      <c r="X115" s="104"/>
      <c r="Y115" s="31"/>
      <c r="Z115" s="32"/>
      <c r="AA115" s="33"/>
      <c r="AB115" s="34"/>
      <c r="AC115" s="104"/>
      <c r="AD115" s="31"/>
      <c r="AE115" s="32"/>
      <c r="AF115" s="105"/>
      <c r="AG115" s="34"/>
      <c r="AH115" s="104"/>
      <c r="AI115" s="31"/>
      <c r="AJ115" s="32"/>
      <c r="AK115" s="33"/>
      <c r="AL115" s="34"/>
    </row>
    <row r="116" spans="1:38" ht="13.5">
      <c r="A116" s="106">
        <v>112</v>
      </c>
      <c r="B116" s="107"/>
      <c r="C116" s="108"/>
      <c r="D116" s="108"/>
      <c r="E116" s="108"/>
      <c r="F116" s="109"/>
      <c r="G116" s="110"/>
      <c r="H116" s="111"/>
      <c r="I116" s="112"/>
      <c r="J116" s="112"/>
      <c r="K116" s="112"/>
      <c r="L116" s="112"/>
      <c r="M116" s="113"/>
      <c r="N116" s="114"/>
      <c r="O116" s="15"/>
      <c r="P116" s="16"/>
      <c r="Q116" s="17"/>
      <c r="R116" s="18"/>
      <c r="S116" s="114"/>
      <c r="T116" s="15"/>
      <c r="U116" s="16"/>
      <c r="V116" s="17"/>
      <c r="W116" s="18"/>
      <c r="X116" s="114"/>
      <c r="Y116" s="15"/>
      <c r="Z116" s="16"/>
      <c r="AA116" s="17"/>
      <c r="AB116" s="18"/>
      <c r="AC116" s="114"/>
      <c r="AD116" s="15"/>
      <c r="AE116" s="16"/>
      <c r="AF116" s="115"/>
      <c r="AG116" s="18"/>
      <c r="AH116" s="114"/>
      <c r="AI116" s="15"/>
      <c r="AJ116" s="16"/>
      <c r="AK116" s="17"/>
      <c r="AL116" s="18"/>
    </row>
    <row r="117" spans="1:38" ht="13.5">
      <c r="A117" s="106">
        <v>113</v>
      </c>
      <c r="B117" s="107"/>
      <c r="C117" s="108"/>
      <c r="D117" s="108"/>
      <c r="E117" s="108"/>
      <c r="F117" s="109"/>
      <c r="G117" s="110"/>
      <c r="H117" s="111"/>
      <c r="I117" s="112"/>
      <c r="J117" s="112"/>
      <c r="K117" s="112"/>
      <c r="L117" s="112"/>
      <c r="M117" s="113"/>
      <c r="N117" s="114"/>
      <c r="O117" s="15"/>
      <c r="P117" s="16"/>
      <c r="Q117" s="17"/>
      <c r="R117" s="18"/>
      <c r="S117" s="114"/>
      <c r="T117" s="15"/>
      <c r="U117" s="16"/>
      <c r="V117" s="17"/>
      <c r="W117" s="18"/>
      <c r="X117" s="114"/>
      <c r="Y117" s="15"/>
      <c r="Z117" s="16"/>
      <c r="AA117" s="17"/>
      <c r="AB117" s="18"/>
      <c r="AC117" s="114"/>
      <c r="AD117" s="15"/>
      <c r="AE117" s="16"/>
      <c r="AF117" s="115"/>
      <c r="AG117" s="18"/>
      <c r="AH117" s="114"/>
      <c r="AI117" s="15"/>
      <c r="AJ117" s="16"/>
      <c r="AK117" s="17"/>
      <c r="AL117" s="18"/>
    </row>
    <row r="118" spans="1:38" ht="13.5">
      <c r="A118" s="106">
        <v>114</v>
      </c>
      <c r="B118" s="107"/>
      <c r="C118" s="108"/>
      <c r="D118" s="108"/>
      <c r="E118" s="108"/>
      <c r="F118" s="109"/>
      <c r="G118" s="110"/>
      <c r="H118" s="111"/>
      <c r="I118" s="112"/>
      <c r="J118" s="112"/>
      <c r="K118" s="112"/>
      <c r="L118" s="112"/>
      <c r="M118" s="113"/>
      <c r="N118" s="114"/>
      <c r="O118" s="15"/>
      <c r="P118" s="16"/>
      <c r="Q118" s="17"/>
      <c r="R118" s="18"/>
      <c r="S118" s="114"/>
      <c r="T118" s="15"/>
      <c r="U118" s="16"/>
      <c r="V118" s="17"/>
      <c r="W118" s="18"/>
      <c r="X118" s="114"/>
      <c r="Y118" s="15"/>
      <c r="Z118" s="16"/>
      <c r="AA118" s="17"/>
      <c r="AB118" s="18"/>
      <c r="AC118" s="114"/>
      <c r="AD118" s="15"/>
      <c r="AE118" s="16"/>
      <c r="AF118" s="115"/>
      <c r="AG118" s="18"/>
      <c r="AH118" s="114"/>
      <c r="AI118" s="15"/>
      <c r="AJ118" s="16"/>
      <c r="AK118" s="17"/>
      <c r="AL118" s="18"/>
    </row>
    <row r="119" spans="1:38" ht="13.5">
      <c r="A119" s="94">
        <v>115</v>
      </c>
      <c r="B119" s="95"/>
      <c r="C119" s="96"/>
      <c r="D119" s="96"/>
      <c r="E119" s="96"/>
      <c r="F119" s="97"/>
      <c r="G119" s="98"/>
      <c r="H119" s="99"/>
      <c r="I119" s="100"/>
      <c r="J119" s="100"/>
      <c r="K119" s="100"/>
      <c r="L119" s="100"/>
      <c r="M119" s="101"/>
      <c r="N119" s="102"/>
      <c r="O119" s="35"/>
      <c r="P119" s="36"/>
      <c r="Q119" s="37"/>
      <c r="R119" s="38"/>
      <c r="S119" s="102"/>
      <c r="T119" s="35"/>
      <c r="U119" s="36"/>
      <c r="V119" s="37"/>
      <c r="W119" s="38"/>
      <c r="X119" s="102"/>
      <c r="Y119" s="35"/>
      <c r="Z119" s="36"/>
      <c r="AA119" s="37"/>
      <c r="AB119" s="38"/>
      <c r="AC119" s="102"/>
      <c r="AD119" s="35"/>
      <c r="AE119" s="36"/>
      <c r="AF119" s="103"/>
      <c r="AG119" s="38"/>
      <c r="AH119" s="102"/>
      <c r="AI119" s="35"/>
      <c r="AJ119" s="36"/>
      <c r="AK119" s="37"/>
      <c r="AL119" s="38"/>
    </row>
    <row r="120" spans="1:38" ht="13.5">
      <c r="A120" s="68">
        <v>116</v>
      </c>
      <c r="B120" s="69"/>
      <c r="C120" s="70"/>
      <c r="D120" s="70"/>
      <c r="E120" s="70"/>
      <c r="F120" s="71"/>
      <c r="G120" s="72"/>
      <c r="H120" s="73"/>
      <c r="I120" s="74"/>
      <c r="J120" s="74"/>
      <c r="K120" s="74"/>
      <c r="L120" s="74"/>
      <c r="M120" s="91"/>
      <c r="N120" s="104"/>
      <c r="O120" s="31"/>
      <c r="P120" s="32"/>
      <c r="Q120" s="33"/>
      <c r="R120" s="34"/>
      <c r="S120" s="104"/>
      <c r="T120" s="31"/>
      <c r="U120" s="32"/>
      <c r="V120" s="33"/>
      <c r="W120" s="34"/>
      <c r="X120" s="104"/>
      <c r="Y120" s="31"/>
      <c r="Z120" s="32"/>
      <c r="AA120" s="33"/>
      <c r="AB120" s="34"/>
      <c r="AC120" s="104"/>
      <c r="AD120" s="31"/>
      <c r="AE120" s="32"/>
      <c r="AF120" s="105"/>
      <c r="AG120" s="34"/>
      <c r="AH120" s="104"/>
      <c r="AI120" s="31"/>
      <c r="AJ120" s="32"/>
      <c r="AK120" s="33"/>
      <c r="AL120" s="34"/>
    </row>
    <row r="121" spans="1:38" ht="13.5">
      <c r="A121" s="106">
        <v>117</v>
      </c>
      <c r="B121" s="107"/>
      <c r="C121" s="108"/>
      <c r="D121" s="108"/>
      <c r="E121" s="108"/>
      <c r="F121" s="109"/>
      <c r="G121" s="110"/>
      <c r="H121" s="111"/>
      <c r="I121" s="112"/>
      <c r="J121" s="112"/>
      <c r="K121" s="112"/>
      <c r="L121" s="112"/>
      <c r="M121" s="113"/>
      <c r="N121" s="114"/>
      <c r="O121" s="15"/>
      <c r="P121" s="16"/>
      <c r="Q121" s="17"/>
      <c r="R121" s="18"/>
      <c r="S121" s="114"/>
      <c r="T121" s="15"/>
      <c r="U121" s="16"/>
      <c r="V121" s="17"/>
      <c r="W121" s="18"/>
      <c r="X121" s="114"/>
      <c r="Y121" s="15"/>
      <c r="Z121" s="16"/>
      <c r="AA121" s="17"/>
      <c r="AB121" s="18"/>
      <c r="AC121" s="114"/>
      <c r="AD121" s="15"/>
      <c r="AE121" s="16"/>
      <c r="AF121" s="115"/>
      <c r="AG121" s="18"/>
      <c r="AH121" s="114"/>
      <c r="AI121" s="15"/>
      <c r="AJ121" s="16"/>
      <c r="AK121" s="17"/>
      <c r="AL121" s="18"/>
    </row>
    <row r="122" spans="1:38" ht="13.5">
      <c r="A122" s="106">
        <v>118</v>
      </c>
      <c r="B122" s="107"/>
      <c r="C122" s="108"/>
      <c r="D122" s="108"/>
      <c r="E122" s="108"/>
      <c r="F122" s="109"/>
      <c r="G122" s="110"/>
      <c r="H122" s="111"/>
      <c r="I122" s="112"/>
      <c r="J122" s="112"/>
      <c r="K122" s="112"/>
      <c r="L122" s="112"/>
      <c r="M122" s="113"/>
      <c r="N122" s="114"/>
      <c r="O122" s="15"/>
      <c r="P122" s="16"/>
      <c r="Q122" s="17"/>
      <c r="R122" s="18"/>
      <c r="S122" s="114"/>
      <c r="T122" s="15"/>
      <c r="U122" s="16"/>
      <c r="V122" s="17"/>
      <c r="W122" s="18"/>
      <c r="X122" s="114"/>
      <c r="Y122" s="15"/>
      <c r="Z122" s="16"/>
      <c r="AA122" s="17"/>
      <c r="AB122" s="18"/>
      <c r="AC122" s="114"/>
      <c r="AD122" s="15"/>
      <c r="AE122" s="16"/>
      <c r="AF122" s="115"/>
      <c r="AG122" s="18"/>
      <c r="AH122" s="114"/>
      <c r="AI122" s="15"/>
      <c r="AJ122" s="16"/>
      <c r="AK122" s="17"/>
      <c r="AL122" s="18"/>
    </row>
    <row r="123" spans="1:38" ht="13.5">
      <c r="A123" s="106">
        <v>119</v>
      </c>
      <c r="B123" s="107"/>
      <c r="C123" s="108"/>
      <c r="D123" s="108"/>
      <c r="E123" s="108"/>
      <c r="F123" s="109"/>
      <c r="G123" s="110"/>
      <c r="H123" s="111"/>
      <c r="I123" s="112"/>
      <c r="J123" s="112"/>
      <c r="K123" s="112"/>
      <c r="L123" s="112"/>
      <c r="M123" s="113"/>
      <c r="N123" s="114"/>
      <c r="O123" s="15"/>
      <c r="P123" s="16"/>
      <c r="Q123" s="17"/>
      <c r="R123" s="18"/>
      <c r="S123" s="114"/>
      <c r="T123" s="15"/>
      <c r="U123" s="16"/>
      <c r="V123" s="17"/>
      <c r="W123" s="18"/>
      <c r="X123" s="114"/>
      <c r="Y123" s="15"/>
      <c r="Z123" s="16"/>
      <c r="AA123" s="17"/>
      <c r="AB123" s="18"/>
      <c r="AC123" s="114"/>
      <c r="AD123" s="15"/>
      <c r="AE123" s="16"/>
      <c r="AF123" s="115"/>
      <c r="AG123" s="18"/>
      <c r="AH123" s="114"/>
      <c r="AI123" s="15"/>
      <c r="AJ123" s="16"/>
      <c r="AK123" s="17"/>
      <c r="AL123" s="18"/>
    </row>
    <row r="124" spans="1:38" ht="13.5">
      <c r="A124" s="94">
        <v>120</v>
      </c>
      <c r="B124" s="95"/>
      <c r="C124" s="96"/>
      <c r="D124" s="96"/>
      <c r="E124" s="96"/>
      <c r="F124" s="97"/>
      <c r="G124" s="98"/>
      <c r="H124" s="99"/>
      <c r="I124" s="100"/>
      <c r="J124" s="100"/>
      <c r="K124" s="100"/>
      <c r="L124" s="100"/>
      <c r="M124" s="101"/>
      <c r="N124" s="102"/>
      <c r="O124" s="35"/>
      <c r="P124" s="36"/>
      <c r="Q124" s="37"/>
      <c r="R124" s="38"/>
      <c r="S124" s="102"/>
      <c r="T124" s="35"/>
      <c r="U124" s="36"/>
      <c r="V124" s="37"/>
      <c r="W124" s="38"/>
      <c r="X124" s="102"/>
      <c r="Y124" s="35"/>
      <c r="Z124" s="36"/>
      <c r="AA124" s="37"/>
      <c r="AB124" s="38"/>
      <c r="AC124" s="102"/>
      <c r="AD124" s="35"/>
      <c r="AE124" s="36"/>
      <c r="AF124" s="103"/>
      <c r="AG124" s="38"/>
      <c r="AH124" s="102"/>
      <c r="AI124" s="35"/>
      <c r="AJ124" s="36"/>
      <c r="AK124" s="37"/>
      <c r="AL124" s="38"/>
    </row>
    <row r="125" spans="1:38" ht="13.5">
      <c r="A125" s="68">
        <v>121</v>
      </c>
      <c r="B125" s="69"/>
      <c r="C125" s="70"/>
      <c r="D125" s="70"/>
      <c r="E125" s="70"/>
      <c r="F125" s="71"/>
      <c r="G125" s="72"/>
      <c r="H125" s="73"/>
      <c r="I125" s="74"/>
      <c r="J125" s="74"/>
      <c r="K125" s="74"/>
      <c r="L125" s="74"/>
      <c r="M125" s="91"/>
      <c r="N125" s="104"/>
      <c r="O125" s="31"/>
      <c r="P125" s="32"/>
      <c r="Q125" s="33"/>
      <c r="R125" s="34"/>
      <c r="S125" s="104"/>
      <c r="T125" s="31"/>
      <c r="U125" s="32"/>
      <c r="V125" s="33"/>
      <c r="W125" s="34"/>
      <c r="X125" s="104"/>
      <c r="Y125" s="31"/>
      <c r="Z125" s="32"/>
      <c r="AA125" s="33"/>
      <c r="AB125" s="34"/>
      <c r="AC125" s="104"/>
      <c r="AD125" s="31"/>
      <c r="AE125" s="32"/>
      <c r="AF125" s="105"/>
      <c r="AG125" s="34"/>
      <c r="AH125" s="104"/>
      <c r="AI125" s="31"/>
      <c r="AJ125" s="32"/>
      <c r="AK125" s="33"/>
      <c r="AL125" s="34"/>
    </row>
    <row r="126" spans="1:38" ht="13.5">
      <c r="A126" s="106">
        <v>122</v>
      </c>
      <c r="B126" s="107"/>
      <c r="C126" s="108"/>
      <c r="D126" s="108"/>
      <c r="E126" s="108"/>
      <c r="F126" s="109"/>
      <c r="G126" s="110"/>
      <c r="H126" s="111"/>
      <c r="I126" s="112"/>
      <c r="J126" s="112"/>
      <c r="K126" s="112"/>
      <c r="L126" s="112"/>
      <c r="M126" s="113"/>
      <c r="N126" s="114"/>
      <c r="O126" s="15"/>
      <c r="P126" s="16"/>
      <c r="Q126" s="17"/>
      <c r="R126" s="18"/>
      <c r="S126" s="114"/>
      <c r="T126" s="15"/>
      <c r="U126" s="16"/>
      <c r="V126" s="17"/>
      <c r="W126" s="18"/>
      <c r="X126" s="114"/>
      <c r="Y126" s="15"/>
      <c r="Z126" s="16"/>
      <c r="AA126" s="17"/>
      <c r="AB126" s="18"/>
      <c r="AC126" s="114"/>
      <c r="AD126" s="15"/>
      <c r="AE126" s="16"/>
      <c r="AF126" s="115"/>
      <c r="AG126" s="18"/>
      <c r="AH126" s="114"/>
      <c r="AI126" s="15"/>
      <c r="AJ126" s="16"/>
      <c r="AK126" s="17"/>
      <c r="AL126" s="18"/>
    </row>
    <row r="127" spans="1:38" ht="13.5">
      <c r="A127" s="106">
        <v>123</v>
      </c>
      <c r="B127" s="107"/>
      <c r="C127" s="108"/>
      <c r="D127" s="108"/>
      <c r="E127" s="108"/>
      <c r="F127" s="109"/>
      <c r="G127" s="110"/>
      <c r="H127" s="111"/>
      <c r="I127" s="112"/>
      <c r="J127" s="112"/>
      <c r="K127" s="112"/>
      <c r="L127" s="112"/>
      <c r="M127" s="113"/>
      <c r="N127" s="114"/>
      <c r="O127" s="15"/>
      <c r="P127" s="16"/>
      <c r="Q127" s="17"/>
      <c r="R127" s="18"/>
      <c r="S127" s="114"/>
      <c r="T127" s="15"/>
      <c r="U127" s="16"/>
      <c r="V127" s="17"/>
      <c r="W127" s="18"/>
      <c r="X127" s="114"/>
      <c r="Y127" s="15"/>
      <c r="Z127" s="16"/>
      <c r="AA127" s="17"/>
      <c r="AB127" s="18"/>
      <c r="AC127" s="114"/>
      <c r="AD127" s="15"/>
      <c r="AE127" s="16"/>
      <c r="AF127" s="115"/>
      <c r="AG127" s="18"/>
      <c r="AH127" s="114"/>
      <c r="AI127" s="15"/>
      <c r="AJ127" s="16"/>
      <c r="AK127" s="17"/>
      <c r="AL127" s="18"/>
    </row>
    <row r="128" spans="1:38" ht="13.5">
      <c r="A128" s="106">
        <v>124</v>
      </c>
      <c r="B128" s="107"/>
      <c r="C128" s="108"/>
      <c r="D128" s="108"/>
      <c r="E128" s="108"/>
      <c r="F128" s="109"/>
      <c r="G128" s="110"/>
      <c r="H128" s="111"/>
      <c r="I128" s="112"/>
      <c r="J128" s="112"/>
      <c r="K128" s="112"/>
      <c r="L128" s="112"/>
      <c r="M128" s="113"/>
      <c r="N128" s="114"/>
      <c r="O128" s="15"/>
      <c r="P128" s="16"/>
      <c r="Q128" s="17"/>
      <c r="R128" s="18"/>
      <c r="S128" s="114"/>
      <c r="T128" s="15"/>
      <c r="U128" s="16"/>
      <c r="V128" s="17"/>
      <c r="W128" s="18"/>
      <c r="X128" s="114"/>
      <c r="Y128" s="15"/>
      <c r="Z128" s="16"/>
      <c r="AA128" s="17"/>
      <c r="AB128" s="18"/>
      <c r="AC128" s="114"/>
      <c r="AD128" s="15"/>
      <c r="AE128" s="16"/>
      <c r="AF128" s="115"/>
      <c r="AG128" s="18"/>
      <c r="AH128" s="114"/>
      <c r="AI128" s="15"/>
      <c r="AJ128" s="16"/>
      <c r="AK128" s="17"/>
      <c r="AL128" s="18"/>
    </row>
    <row r="129" spans="1:38" ht="13.5">
      <c r="A129" s="94">
        <v>125</v>
      </c>
      <c r="B129" s="95"/>
      <c r="C129" s="96"/>
      <c r="D129" s="96"/>
      <c r="E129" s="96"/>
      <c r="F129" s="97"/>
      <c r="G129" s="98"/>
      <c r="H129" s="99"/>
      <c r="I129" s="100"/>
      <c r="J129" s="100"/>
      <c r="K129" s="100"/>
      <c r="L129" s="100"/>
      <c r="M129" s="101"/>
      <c r="N129" s="102"/>
      <c r="O129" s="35"/>
      <c r="P129" s="36"/>
      <c r="Q129" s="37"/>
      <c r="R129" s="38"/>
      <c r="S129" s="102"/>
      <c r="T129" s="35"/>
      <c r="U129" s="36"/>
      <c r="V129" s="37"/>
      <c r="W129" s="38"/>
      <c r="X129" s="102"/>
      <c r="Y129" s="35"/>
      <c r="Z129" s="36"/>
      <c r="AA129" s="37"/>
      <c r="AB129" s="38"/>
      <c r="AC129" s="102"/>
      <c r="AD129" s="35"/>
      <c r="AE129" s="36"/>
      <c r="AF129" s="103"/>
      <c r="AG129" s="38"/>
      <c r="AH129" s="102"/>
      <c r="AI129" s="35"/>
      <c r="AJ129" s="36"/>
      <c r="AK129" s="37"/>
      <c r="AL129" s="38"/>
    </row>
    <row r="130" spans="1:38" ht="13.5">
      <c r="A130" s="68">
        <v>126</v>
      </c>
      <c r="B130" s="69"/>
      <c r="C130" s="70"/>
      <c r="D130" s="70"/>
      <c r="E130" s="70"/>
      <c r="F130" s="71"/>
      <c r="G130" s="72"/>
      <c r="H130" s="73"/>
      <c r="I130" s="74"/>
      <c r="J130" s="74"/>
      <c r="K130" s="74"/>
      <c r="L130" s="74"/>
      <c r="M130" s="91"/>
      <c r="N130" s="104"/>
      <c r="O130" s="31"/>
      <c r="P130" s="32"/>
      <c r="Q130" s="33"/>
      <c r="R130" s="34"/>
      <c r="S130" s="104"/>
      <c r="T130" s="31"/>
      <c r="U130" s="32"/>
      <c r="V130" s="33"/>
      <c r="W130" s="34"/>
      <c r="X130" s="104"/>
      <c r="Y130" s="31"/>
      <c r="Z130" s="32"/>
      <c r="AA130" s="33"/>
      <c r="AB130" s="34"/>
      <c r="AC130" s="104"/>
      <c r="AD130" s="31"/>
      <c r="AE130" s="32"/>
      <c r="AF130" s="105"/>
      <c r="AG130" s="34"/>
      <c r="AH130" s="104"/>
      <c r="AI130" s="31"/>
      <c r="AJ130" s="32"/>
      <c r="AK130" s="33"/>
      <c r="AL130" s="34"/>
    </row>
    <row r="131" spans="1:38" ht="13.5">
      <c r="A131" s="106">
        <v>127</v>
      </c>
      <c r="B131" s="107"/>
      <c r="C131" s="108"/>
      <c r="D131" s="108"/>
      <c r="E131" s="108"/>
      <c r="F131" s="109"/>
      <c r="G131" s="110"/>
      <c r="H131" s="111"/>
      <c r="I131" s="112"/>
      <c r="J131" s="112"/>
      <c r="K131" s="112"/>
      <c r="L131" s="112"/>
      <c r="M131" s="113"/>
      <c r="N131" s="114"/>
      <c r="O131" s="15"/>
      <c r="P131" s="16"/>
      <c r="Q131" s="17"/>
      <c r="R131" s="18"/>
      <c r="S131" s="114"/>
      <c r="T131" s="15"/>
      <c r="U131" s="16"/>
      <c r="V131" s="17"/>
      <c r="W131" s="18"/>
      <c r="X131" s="114"/>
      <c r="Y131" s="15"/>
      <c r="Z131" s="16"/>
      <c r="AA131" s="17"/>
      <c r="AB131" s="18"/>
      <c r="AC131" s="114"/>
      <c r="AD131" s="15"/>
      <c r="AE131" s="16"/>
      <c r="AF131" s="115"/>
      <c r="AG131" s="18"/>
      <c r="AH131" s="114"/>
      <c r="AI131" s="15"/>
      <c r="AJ131" s="16"/>
      <c r="AK131" s="17"/>
      <c r="AL131" s="18"/>
    </row>
    <row r="132" spans="1:38" ht="13.5">
      <c r="A132" s="106">
        <v>128</v>
      </c>
      <c r="B132" s="107"/>
      <c r="C132" s="108"/>
      <c r="D132" s="108"/>
      <c r="E132" s="108"/>
      <c r="F132" s="109"/>
      <c r="G132" s="110"/>
      <c r="H132" s="111"/>
      <c r="I132" s="112"/>
      <c r="J132" s="112"/>
      <c r="K132" s="112"/>
      <c r="L132" s="112"/>
      <c r="M132" s="113"/>
      <c r="N132" s="114"/>
      <c r="O132" s="15"/>
      <c r="P132" s="16"/>
      <c r="Q132" s="17"/>
      <c r="R132" s="18"/>
      <c r="S132" s="114"/>
      <c r="T132" s="15"/>
      <c r="U132" s="16"/>
      <c r="V132" s="17"/>
      <c r="W132" s="18"/>
      <c r="X132" s="114"/>
      <c r="Y132" s="15"/>
      <c r="Z132" s="16"/>
      <c r="AA132" s="17"/>
      <c r="AB132" s="18"/>
      <c r="AC132" s="114"/>
      <c r="AD132" s="15"/>
      <c r="AE132" s="16"/>
      <c r="AF132" s="115"/>
      <c r="AG132" s="18"/>
      <c r="AH132" s="114"/>
      <c r="AI132" s="15"/>
      <c r="AJ132" s="16"/>
      <c r="AK132" s="17"/>
      <c r="AL132" s="18"/>
    </row>
    <row r="133" spans="1:38" ht="13.5">
      <c r="A133" s="106">
        <v>129</v>
      </c>
      <c r="B133" s="107"/>
      <c r="C133" s="108"/>
      <c r="D133" s="108"/>
      <c r="E133" s="108"/>
      <c r="F133" s="109"/>
      <c r="G133" s="110"/>
      <c r="H133" s="111"/>
      <c r="I133" s="112"/>
      <c r="J133" s="112"/>
      <c r="K133" s="112"/>
      <c r="L133" s="112"/>
      <c r="M133" s="113"/>
      <c r="N133" s="114"/>
      <c r="O133" s="15"/>
      <c r="P133" s="16"/>
      <c r="Q133" s="17"/>
      <c r="R133" s="18"/>
      <c r="S133" s="114"/>
      <c r="T133" s="15"/>
      <c r="U133" s="16"/>
      <c r="V133" s="17"/>
      <c r="W133" s="18"/>
      <c r="X133" s="114"/>
      <c r="Y133" s="15"/>
      <c r="Z133" s="16"/>
      <c r="AA133" s="17"/>
      <c r="AB133" s="18"/>
      <c r="AC133" s="114"/>
      <c r="AD133" s="15"/>
      <c r="AE133" s="16"/>
      <c r="AF133" s="115"/>
      <c r="AG133" s="18"/>
      <c r="AH133" s="114"/>
      <c r="AI133" s="15"/>
      <c r="AJ133" s="16"/>
      <c r="AK133" s="17"/>
      <c r="AL133" s="18"/>
    </row>
    <row r="134" spans="1:38" ht="13.5">
      <c r="A134" s="94">
        <v>130</v>
      </c>
      <c r="B134" s="95"/>
      <c r="C134" s="96"/>
      <c r="D134" s="96"/>
      <c r="E134" s="96"/>
      <c r="F134" s="97"/>
      <c r="G134" s="98"/>
      <c r="H134" s="99"/>
      <c r="I134" s="100"/>
      <c r="J134" s="100"/>
      <c r="K134" s="100"/>
      <c r="L134" s="100"/>
      <c r="M134" s="101"/>
      <c r="N134" s="102"/>
      <c r="O134" s="35"/>
      <c r="P134" s="36"/>
      <c r="Q134" s="37"/>
      <c r="R134" s="38"/>
      <c r="S134" s="102"/>
      <c r="T134" s="35"/>
      <c r="U134" s="36"/>
      <c r="V134" s="37"/>
      <c r="W134" s="38"/>
      <c r="X134" s="102"/>
      <c r="Y134" s="35"/>
      <c r="Z134" s="36"/>
      <c r="AA134" s="37"/>
      <c r="AB134" s="38"/>
      <c r="AC134" s="102"/>
      <c r="AD134" s="35"/>
      <c r="AE134" s="36"/>
      <c r="AF134" s="103"/>
      <c r="AG134" s="38"/>
      <c r="AH134" s="102"/>
      <c r="AI134" s="35"/>
      <c r="AJ134" s="36"/>
      <c r="AK134" s="37"/>
      <c r="AL134" s="38"/>
    </row>
    <row r="135" spans="1:38" ht="13.5">
      <c r="A135" s="68">
        <v>131</v>
      </c>
      <c r="B135" s="69"/>
      <c r="C135" s="70"/>
      <c r="D135" s="70"/>
      <c r="E135" s="70"/>
      <c r="F135" s="71"/>
      <c r="G135" s="72"/>
      <c r="H135" s="73"/>
      <c r="I135" s="74"/>
      <c r="J135" s="74"/>
      <c r="K135" s="74"/>
      <c r="L135" s="74"/>
      <c r="M135" s="91"/>
      <c r="N135" s="104"/>
      <c r="O135" s="31"/>
      <c r="P135" s="32"/>
      <c r="Q135" s="33"/>
      <c r="R135" s="34"/>
      <c r="S135" s="104"/>
      <c r="T135" s="31"/>
      <c r="U135" s="32"/>
      <c r="V135" s="33"/>
      <c r="W135" s="34"/>
      <c r="X135" s="104"/>
      <c r="Y135" s="31"/>
      <c r="Z135" s="32"/>
      <c r="AA135" s="33"/>
      <c r="AB135" s="34"/>
      <c r="AC135" s="104"/>
      <c r="AD135" s="31"/>
      <c r="AE135" s="32"/>
      <c r="AF135" s="105"/>
      <c r="AG135" s="34"/>
      <c r="AH135" s="104"/>
      <c r="AI135" s="31"/>
      <c r="AJ135" s="32"/>
      <c r="AK135" s="33"/>
      <c r="AL135" s="34"/>
    </row>
    <row r="136" spans="1:38" ht="13.5">
      <c r="A136" s="106">
        <v>132</v>
      </c>
      <c r="B136" s="107"/>
      <c r="C136" s="108"/>
      <c r="D136" s="108"/>
      <c r="E136" s="108"/>
      <c r="F136" s="109"/>
      <c r="G136" s="110"/>
      <c r="H136" s="111"/>
      <c r="I136" s="112"/>
      <c r="J136" s="112"/>
      <c r="K136" s="112"/>
      <c r="L136" s="112"/>
      <c r="M136" s="113"/>
      <c r="N136" s="114"/>
      <c r="O136" s="15"/>
      <c r="P136" s="16"/>
      <c r="Q136" s="17"/>
      <c r="R136" s="18"/>
      <c r="S136" s="114"/>
      <c r="T136" s="15"/>
      <c r="U136" s="16"/>
      <c r="V136" s="17"/>
      <c r="W136" s="18"/>
      <c r="X136" s="114"/>
      <c r="Y136" s="15"/>
      <c r="Z136" s="16"/>
      <c r="AA136" s="17"/>
      <c r="AB136" s="18"/>
      <c r="AC136" s="114"/>
      <c r="AD136" s="15"/>
      <c r="AE136" s="16"/>
      <c r="AF136" s="115"/>
      <c r="AG136" s="18"/>
      <c r="AH136" s="114"/>
      <c r="AI136" s="15"/>
      <c r="AJ136" s="16"/>
      <c r="AK136" s="17"/>
      <c r="AL136" s="18"/>
    </row>
    <row r="137" spans="1:38" ht="13.5">
      <c r="A137" s="106">
        <v>133</v>
      </c>
      <c r="B137" s="107"/>
      <c r="C137" s="108"/>
      <c r="D137" s="108"/>
      <c r="E137" s="108"/>
      <c r="F137" s="109"/>
      <c r="G137" s="110"/>
      <c r="H137" s="111"/>
      <c r="I137" s="112"/>
      <c r="J137" s="112"/>
      <c r="K137" s="112"/>
      <c r="L137" s="112"/>
      <c r="M137" s="113"/>
      <c r="N137" s="114"/>
      <c r="O137" s="15"/>
      <c r="P137" s="16"/>
      <c r="Q137" s="17"/>
      <c r="R137" s="18"/>
      <c r="S137" s="114"/>
      <c r="T137" s="15"/>
      <c r="U137" s="16"/>
      <c r="V137" s="17"/>
      <c r="W137" s="18"/>
      <c r="X137" s="114"/>
      <c r="Y137" s="15"/>
      <c r="Z137" s="16"/>
      <c r="AA137" s="17"/>
      <c r="AB137" s="18"/>
      <c r="AC137" s="114"/>
      <c r="AD137" s="15"/>
      <c r="AE137" s="16"/>
      <c r="AF137" s="115"/>
      <c r="AG137" s="18"/>
      <c r="AH137" s="114"/>
      <c r="AI137" s="15"/>
      <c r="AJ137" s="16"/>
      <c r="AK137" s="17"/>
      <c r="AL137" s="18"/>
    </row>
    <row r="138" spans="1:38" ht="13.5">
      <c r="A138" s="106">
        <v>134</v>
      </c>
      <c r="B138" s="107"/>
      <c r="C138" s="108"/>
      <c r="D138" s="108"/>
      <c r="E138" s="108"/>
      <c r="F138" s="109"/>
      <c r="G138" s="110"/>
      <c r="H138" s="111"/>
      <c r="I138" s="112"/>
      <c r="J138" s="112"/>
      <c r="K138" s="112"/>
      <c r="L138" s="112"/>
      <c r="M138" s="113"/>
      <c r="N138" s="114"/>
      <c r="O138" s="15"/>
      <c r="P138" s="16"/>
      <c r="Q138" s="17"/>
      <c r="R138" s="18"/>
      <c r="S138" s="114"/>
      <c r="T138" s="15"/>
      <c r="U138" s="16"/>
      <c r="V138" s="17"/>
      <c r="W138" s="18"/>
      <c r="X138" s="114"/>
      <c r="Y138" s="15"/>
      <c r="Z138" s="16"/>
      <c r="AA138" s="17"/>
      <c r="AB138" s="18"/>
      <c r="AC138" s="114"/>
      <c r="AD138" s="15"/>
      <c r="AE138" s="16"/>
      <c r="AF138" s="115"/>
      <c r="AG138" s="18"/>
      <c r="AH138" s="114"/>
      <c r="AI138" s="15"/>
      <c r="AJ138" s="16"/>
      <c r="AK138" s="17"/>
      <c r="AL138" s="18"/>
    </row>
    <row r="139" spans="1:38" ht="13.5">
      <c r="A139" s="94">
        <v>135</v>
      </c>
      <c r="B139" s="95"/>
      <c r="C139" s="96"/>
      <c r="D139" s="96"/>
      <c r="E139" s="96"/>
      <c r="F139" s="97"/>
      <c r="G139" s="98"/>
      <c r="H139" s="99"/>
      <c r="I139" s="100"/>
      <c r="J139" s="100"/>
      <c r="K139" s="100"/>
      <c r="L139" s="100"/>
      <c r="M139" s="101"/>
      <c r="N139" s="102"/>
      <c r="O139" s="35"/>
      <c r="P139" s="36"/>
      <c r="Q139" s="37"/>
      <c r="R139" s="38"/>
      <c r="S139" s="102"/>
      <c r="T139" s="35"/>
      <c r="U139" s="36"/>
      <c r="V139" s="37"/>
      <c r="W139" s="38"/>
      <c r="X139" s="102"/>
      <c r="Y139" s="35"/>
      <c r="Z139" s="36"/>
      <c r="AA139" s="37"/>
      <c r="AB139" s="38"/>
      <c r="AC139" s="102"/>
      <c r="AD139" s="35"/>
      <c r="AE139" s="36"/>
      <c r="AF139" s="103"/>
      <c r="AG139" s="38"/>
      <c r="AH139" s="102"/>
      <c r="AI139" s="35"/>
      <c r="AJ139" s="36"/>
      <c r="AK139" s="37"/>
      <c r="AL139" s="38"/>
    </row>
    <row r="140" spans="1:38" ht="13.5">
      <c r="A140" s="68">
        <v>136</v>
      </c>
      <c r="B140" s="69"/>
      <c r="C140" s="70"/>
      <c r="D140" s="70"/>
      <c r="E140" s="70"/>
      <c r="F140" s="71"/>
      <c r="G140" s="72"/>
      <c r="H140" s="73"/>
      <c r="I140" s="74"/>
      <c r="J140" s="74"/>
      <c r="K140" s="74"/>
      <c r="L140" s="74"/>
      <c r="M140" s="91"/>
      <c r="N140" s="104"/>
      <c r="O140" s="31"/>
      <c r="P140" s="32"/>
      <c r="Q140" s="33"/>
      <c r="R140" s="34"/>
      <c r="S140" s="104"/>
      <c r="T140" s="31"/>
      <c r="U140" s="32"/>
      <c r="V140" s="33"/>
      <c r="W140" s="34"/>
      <c r="X140" s="104"/>
      <c r="Y140" s="31"/>
      <c r="Z140" s="32"/>
      <c r="AA140" s="33"/>
      <c r="AB140" s="34"/>
      <c r="AC140" s="104"/>
      <c r="AD140" s="31"/>
      <c r="AE140" s="32"/>
      <c r="AF140" s="105"/>
      <c r="AG140" s="34"/>
      <c r="AH140" s="104"/>
      <c r="AI140" s="31"/>
      <c r="AJ140" s="32"/>
      <c r="AK140" s="33"/>
      <c r="AL140" s="34"/>
    </row>
    <row r="141" spans="1:38" ht="13.5">
      <c r="A141" s="106">
        <v>137</v>
      </c>
      <c r="B141" s="107"/>
      <c r="C141" s="108"/>
      <c r="D141" s="108"/>
      <c r="E141" s="108"/>
      <c r="F141" s="109"/>
      <c r="G141" s="110"/>
      <c r="H141" s="111"/>
      <c r="I141" s="112"/>
      <c r="J141" s="112"/>
      <c r="K141" s="112"/>
      <c r="L141" s="112"/>
      <c r="M141" s="113"/>
      <c r="N141" s="114"/>
      <c r="O141" s="15"/>
      <c r="P141" s="16"/>
      <c r="Q141" s="17"/>
      <c r="R141" s="18"/>
      <c r="S141" s="114"/>
      <c r="T141" s="15"/>
      <c r="U141" s="16"/>
      <c r="V141" s="17"/>
      <c r="W141" s="18"/>
      <c r="X141" s="114"/>
      <c r="Y141" s="15"/>
      <c r="Z141" s="16"/>
      <c r="AA141" s="17"/>
      <c r="AB141" s="18"/>
      <c r="AC141" s="114"/>
      <c r="AD141" s="15"/>
      <c r="AE141" s="16"/>
      <c r="AF141" s="115"/>
      <c r="AG141" s="18"/>
      <c r="AH141" s="114"/>
      <c r="AI141" s="15"/>
      <c r="AJ141" s="16"/>
      <c r="AK141" s="17"/>
      <c r="AL141" s="18"/>
    </row>
    <row r="142" spans="1:38" ht="13.5">
      <c r="A142" s="106">
        <v>138</v>
      </c>
      <c r="B142" s="107"/>
      <c r="C142" s="108"/>
      <c r="D142" s="108"/>
      <c r="E142" s="108"/>
      <c r="F142" s="109"/>
      <c r="G142" s="110"/>
      <c r="H142" s="111"/>
      <c r="I142" s="112"/>
      <c r="J142" s="112"/>
      <c r="K142" s="112"/>
      <c r="L142" s="112"/>
      <c r="M142" s="113"/>
      <c r="N142" s="114"/>
      <c r="O142" s="15"/>
      <c r="P142" s="16"/>
      <c r="Q142" s="17"/>
      <c r="R142" s="18"/>
      <c r="S142" s="114"/>
      <c r="T142" s="15"/>
      <c r="U142" s="16"/>
      <c r="V142" s="17"/>
      <c r="W142" s="18"/>
      <c r="X142" s="114"/>
      <c r="Y142" s="15"/>
      <c r="Z142" s="16"/>
      <c r="AA142" s="17"/>
      <c r="AB142" s="18"/>
      <c r="AC142" s="114"/>
      <c r="AD142" s="15"/>
      <c r="AE142" s="16"/>
      <c r="AF142" s="115"/>
      <c r="AG142" s="18"/>
      <c r="AH142" s="114"/>
      <c r="AI142" s="15"/>
      <c r="AJ142" s="16"/>
      <c r="AK142" s="17"/>
      <c r="AL142" s="18"/>
    </row>
    <row r="143" spans="1:38" ht="13.5">
      <c r="A143" s="106">
        <v>139</v>
      </c>
      <c r="B143" s="107"/>
      <c r="C143" s="108"/>
      <c r="D143" s="108"/>
      <c r="E143" s="108"/>
      <c r="F143" s="109"/>
      <c r="G143" s="110"/>
      <c r="H143" s="111"/>
      <c r="I143" s="112"/>
      <c r="J143" s="112"/>
      <c r="K143" s="112"/>
      <c r="L143" s="112"/>
      <c r="M143" s="113"/>
      <c r="N143" s="114"/>
      <c r="O143" s="15"/>
      <c r="P143" s="16"/>
      <c r="Q143" s="17"/>
      <c r="R143" s="18"/>
      <c r="S143" s="114"/>
      <c r="T143" s="15"/>
      <c r="U143" s="16"/>
      <c r="V143" s="17"/>
      <c r="W143" s="18"/>
      <c r="X143" s="114"/>
      <c r="Y143" s="15"/>
      <c r="Z143" s="16"/>
      <c r="AA143" s="17"/>
      <c r="AB143" s="18"/>
      <c r="AC143" s="114"/>
      <c r="AD143" s="15"/>
      <c r="AE143" s="16"/>
      <c r="AF143" s="115"/>
      <c r="AG143" s="18"/>
      <c r="AH143" s="114"/>
      <c r="AI143" s="15"/>
      <c r="AJ143" s="16"/>
      <c r="AK143" s="17"/>
      <c r="AL143" s="18"/>
    </row>
    <row r="144" spans="1:38" ht="13.5">
      <c r="A144" s="94">
        <v>140</v>
      </c>
      <c r="B144" s="95"/>
      <c r="C144" s="96"/>
      <c r="D144" s="96"/>
      <c r="E144" s="96"/>
      <c r="F144" s="97"/>
      <c r="G144" s="98"/>
      <c r="H144" s="99"/>
      <c r="I144" s="100"/>
      <c r="J144" s="100"/>
      <c r="K144" s="100"/>
      <c r="L144" s="100"/>
      <c r="M144" s="101"/>
      <c r="N144" s="102"/>
      <c r="O144" s="35"/>
      <c r="P144" s="36"/>
      <c r="Q144" s="37"/>
      <c r="R144" s="38"/>
      <c r="S144" s="102"/>
      <c r="T144" s="35"/>
      <c r="U144" s="36"/>
      <c r="V144" s="37"/>
      <c r="W144" s="38"/>
      <c r="X144" s="102"/>
      <c r="Y144" s="35"/>
      <c r="Z144" s="36"/>
      <c r="AA144" s="37"/>
      <c r="AB144" s="38"/>
      <c r="AC144" s="102"/>
      <c r="AD144" s="35"/>
      <c r="AE144" s="36"/>
      <c r="AF144" s="103"/>
      <c r="AG144" s="38"/>
      <c r="AH144" s="102"/>
      <c r="AI144" s="35"/>
      <c r="AJ144" s="36"/>
      <c r="AK144" s="37"/>
      <c r="AL144" s="38"/>
    </row>
    <row r="145" spans="1:38" ht="13.5">
      <c r="A145" s="68">
        <v>141</v>
      </c>
      <c r="B145" s="69"/>
      <c r="C145" s="70"/>
      <c r="D145" s="70"/>
      <c r="E145" s="70"/>
      <c r="F145" s="71"/>
      <c r="G145" s="72"/>
      <c r="H145" s="73"/>
      <c r="I145" s="74"/>
      <c r="J145" s="74"/>
      <c r="K145" s="74"/>
      <c r="L145" s="74"/>
      <c r="M145" s="91"/>
      <c r="N145" s="104"/>
      <c r="O145" s="31"/>
      <c r="P145" s="32"/>
      <c r="Q145" s="33"/>
      <c r="R145" s="34"/>
      <c r="S145" s="104"/>
      <c r="T145" s="31"/>
      <c r="U145" s="32"/>
      <c r="V145" s="33"/>
      <c r="W145" s="34"/>
      <c r="X145" s="104"/>
      <c r="Y145" s="31"/>
      <c r="Z145" s="32"/>
      <c r="AA145" s="33"/>
      <c r="AB145" s="34"/>
      <c r="AC145" s="104"/>
      <c r="AD145" s="31"/>
      <c r="AE145" s="32"/>
      <c r="AF145" s="105"/>
      <c r="AG145" s="34"/>
      <c r="AH145" s="104"/>
      <c r="AI145" s="31"/>
      <c r="AJ145" s="32"/>
      <c r="AK145" s="33"/>
      <c r="AL145" s="34"/>
    </row>
    <row r="146" spans="1:38" ht="13.5">
      <c r="A146" s="106">
        <v>142</v>
      </c>
      <c r="B146" s="107"/>
      <c r="C146" s="108"/>
      <c r="D146" s="108"/>
      <c r="E146" s="108"/>
      <c r="F146" s="109"/>
      <c r="G146" s="110"/>
      <c r="H146" s="111"/>
      <c r="I146" s="112"/>
      <c r="J146" s="112"/>
      <c r="K146" s="112"/>
      <c r="L146" s="112"/>
      <c r="M146" s="113"/>
      <c r="N146" s="114"/>
      <c r="O146" s="15"/>
      <c r="P146" s="16"/>
      <c r="Q146" s="17"/>
      <c r="R146" s="18"/>
      <c r="S146" s="114"/>
      <c r="T146" s="15"/>
      <c r="U146" s="16"/>
      <c r="V146" s="17"/>
      <c r="W146" s="18"/>
      <c r="X146" s="114"/>
      <c r="Y146" s="15"/>
      <c r="Z146" s="16"/>
      <c r="AA146" s="17"/>
      <c r="AB146" s="18"/>
      <c r="AC146" s="114"/>
      <c r="AD146" s="15"/>
      <c r="AE146" s="16"/>
      <c r="AF146" s="115"/>
      <c r="AG146" s="18"/>
      <c r="AH146" s="114"/>
      <c r="AI146" s="15"/>
      <c r="AJ146" s="16"/>
      <c r="AK146" s="17"/>
      <c r="AL146" s="18"/>
    </row>
    <row r="147" spans="1:38" ht="13.5">
      <c r="A147" s="106">
        <v>143</v>
      </c>
      <c r="B147" s="107"/>
      <c r="C147" s="108"/>
      <c r="D147" s="108"/>
      <c r="E147" s="108"/>
      <c r="F147" s="109"/>
      <c r="G147" s="110"/>
      <c r="H147" s="111"/>
      <c r="I147" s="112"/>
      <c r="J147" s="112"/>
      <c r="K147" s="112"/>
      <c r="L147" s="112"/>
      <c r="M147" s="113"/>
      <c r="N147" s="114"/>
      <c r="O147" s="15"/>
      <c r="P147" s="16"/>
      <c r="Q147" s="17"/>
      <c r="R147" s="18"/>
      <c r="S147" s="114"/>
      <c r="T147" s="15"/>
      <c r="U147" s="16"/>
      <c r="V147" s="17"/>
      <c r="W147" s="18"/>
      <c r="X147" s="114"/>
      <c r="Y147" s="15"/>
      <c r="Z147" s="16"/>
      <c r="AA147" s="17"/>
      <c r="AB147" s="18"/>
      <c r="AC147" s="114"/>
      <c r="AD147" s="15"/>
      <c r="AE147" s="16"/>
      <c r="AF147" s="115"/>
      <c r="AG147" s="18"/>
      <c r="AH147" s="114"/>
      <c r="AI147" s="15"/>
      <c r="AJ147" s="16"/>
      <c r="AK147" s="17"/>
      <c r="AL147" s="18"/>
    </row>
    <row r="148" spans="1:38" ht="13.5">
      <c r="A148" s="106">
        <v>144</v>
      </c>
      <c r="B148" s="107"/>
      <c r="C148" s="108"/>
      <c r="D148" s="108"/>
      <c r="E148" s="108"/>
      <c r="F148" s="109"/>
      <c r="G148" s="110"/>
      <c r="H148" s="111"/>
      <c r="I148" s="112"/>
      <c r="J148" s="112"/>
      <c r="K148" s="112"/>
      <c r="L148" s="112"/>
      <c r="M148" s="113"/>
      <c r="N148" s="114"/>
      <c r="O148" s="15"/>
      <c r="P148" s="16"/>
      <c r="Q148" s="17"/>
      <c r="R148" s="18"/>
      <c r="S148" s="114"/>
      <c r="T148" s="15"/>
      <c r="U148" s="16"/>
      <c r="V148" s="17"/>
      <c r="W148" s="18"/>
      <c r="X148" s="114"/>
      <c r="Y148" s="15"/>
      <c r="Z148" s="16"/>
      <c r="AA148" s="17"/>
      <c r="AB148" s="18"/>
      <c r="AC148" s="114"/>
      <c r="AD148" s="15"/>
      <c r="AE148" s="16"/>
      <c r="AF148" s="115"/>
      <c r="AG148" s="18"/>
      <c r="AH148" s="114"/>
      <c r="AI148" s="15"/>
      <c r="AJ148" s="16"/>
      <c r="AK148" s="17"/>
      <c r="AL148" s="18"/>
    </row>
    <row r="149" spans="1:38" ht="13.5">
      <c r="A149" s="94">
        <v>145</v>
      </c>
      <c r="B149" s="95"/>
      <c r="C149" s="96"/>
      <c r="D149" s="96"/>
      <c r="E149" s="96"/>
      <c r="F149" s="97"/>
      <c r="G149" s="98"/>
      <c r="H149" s="99"/>
      <c r="I149" s="100"/>
      <c r="J149" s="100"/>
      <c r="K149" s="100"/>
      <c r="L149" s="100"/>
      <c r="M149" s="101"/>
      <c r="N149" s="102"/>
      <c r="O149" s="35"/>
      <c r="P149" s="36"/>
      <c r="Q149" s="37"/>
      <c r="R149" s="38"/>
      <c r="S149" s="102"/>
      <c r="T149" s="35"/>
      <c r="U149" s="36"/>
      <c r="V149" s="37"/>
      <c r="W149" s="38"/>
      <c r="X149" s="102"/>
      <c r="Y149" s="35"/>
      <c r="Z149" s="36"/>
      <c r="AA149" s="37"/>
      <c r="AB149" s="38"/>
      <c r="AC149" s="102"/>
      <c r="AD149" s="35"/>
      <c r="AE149" s="36"/>
      <c r="AF149" s="103"/>
      <c r="AG149" s="38"/>
      <c r="AH149" s="102"/>
      <c r="AI149" s="35"/>
      <c r="AJ149" s="36"/>
      <c r="AK149" s="37"/>
      <c r="AL149" s="38"/>
    </row>
    <row r="150" spans="1:38" ht="13.5">
      <c r="A150" s="68">
        <v>146</v>
      </c>
      <c r="B150" s="69"/>
      <c r="C150" s="70"/>
      <c r="D150" s="70"/>
      <c r="E150" s="70"/>
      <c r="F150" s="71"/>
      <c r="G150" s="72"/>
      <c r="H150" s="73"/>
      <c r="I150" s="74"/>
      <c r="J150" s="74"/>
      <c r="K150" s="74"/>
      <c r="L150" s="74"/>
      <c r="M150" s="91"/>
      <c r="N150" s="104"/>
      <c r="O150" s="31"/>
      <c r="P150" s="32"/>
      <c r="Q150" s="33"/>
      <c r="R150" s="34"/>
      <c r="S150" s="104"/>
      <c r="T150" s="31"/>
      <c r="U150" s="32"/>
      <c r="V150" s="33"/>
      <c r="W150" s="34"/>
      <c r="X150" s="104"/>
      <c r="Y150" s="31"/>
      <c r="Z150" s="32"/>
      <c r="AA150" s="33"/>
      <c r="AB150" s="34"/>
      <c r="AC150" s="104"/>
      <c r="AD150" s="31"/>
      <c r="AE150" s="32"/>
      <c r="AF150" s="105"/>
      <c r="AG150" s="34"/>
      <c r="AH150" s="104"/>
      <c r="AI150" s="31"/>
      <c r="AJ150" s="32"/>
      <c r="AK150" s="33"/>
      <c r="AL150" s="34"/>
    </row>
    <row r="151" spans="1:38" ht="13.5">
      <c r="A151" s="106">
        <v>147</v>
      </c>
      <c r="B151" s="107"/>
      <c r="C151" s="108"/>
      <c r="D151" s="108"/>
      <c r="E151" s="108"/>
      <c r="F151" s="109"/>
      <c r="G151" s="110"/>
      <c r="H151" s="111"/>
      <c r="I151" s="112"/>
      <c r="J151" s="112"/>
      <c r="K151" s="112"/>
      <c r="L151" s="112"/>
      <c r="M151" s="113"/>
      <c r="N151" s="114"/>
      <c r="O151" s="15"/>
      <c r="P151" s="16"/>
      <c r="Q151" s="17"/>
      <c r="R151" s="18"/>
      <c r="S151" s="114"/>
      <c r="T151" s="15"/>
      <c r="U151" s="16"/>
      <c r="V151" s="17"/>
      <c r="W151" s="18"/>
      <c r="X151" s="114"/>
      <c r="Y151" s="15"/>
      <c r="Z151" s="16"/>
      <c r="AA151" s="17"/>
      <c r="AB151" s="18"/>
      <c r="AC151" s="114"/>
      <c r="AD151" s="15"/>
      <c r="AE151" s="16"/>
      <c r="AF151" s="115"/>
      <c r="AG151" s="18"/>
      <c r="AH151" s="114"/>
      <c r="AI151" s="15"/>
      <c r="AJ151" s="16"/>
      <c r="AK151" s="17"/>
      <c r="AL151" s="18"/>
    </row>
    <row r="152" spans="1:38" ht="13.5">
      <c r="A152" s="106">
        <v>148</v>
      </c>
      <c r="B152" s="107"/>
      <c r="C152" s="108"/>
      <c r="D152" s="108"/>
      <c r="E152" s="108"/>
      <c r="F152" s="109"/>
      <c r="G152" s="110"/>
      <c r="H152" s="111"/>
      <c r="I152" s="112"/>
      <c r="J152" s="112"/>
      <c r="K152" s="112"/>
      <c r="L152" s="112"/>
      <c r="M152" s="113"/>
      <c r="N152" s="114"/>
      <c r="O152" s="15"/>
      <c r="P152" s="16"/>
      <c r="Q152" s="17"/>
      <c r="R152" s="18"/>
      <c r="S152" s="114"/>
      <c r="T152" s="15"/>
      <c r="U152" s="16"/>
      <c r="V152" s="17"/>
      <c r="W152" s="18"/>
      <c r="X152" s="114"/>
      <c r="Y152" s="15"/>
      <c r="Z152" s="16"/>
      <c r="AA152" s="17"/>
      <c r="AB152" s="18"/>
      <c r="AC152" s="114"/>
      <c r="AD152" s="15"/>
      <c r="AE152" s="16"/>
      <c r="AF152" s="115"/>
      <c r="AG152" s="18"/>
      <c r="AH152" s="114"/>
      <c r="AI152" s="15"/>
      <c r="AJ152" s="16"/>
      <c r="AK152" s="17"/>
      <c r="AL152" s="18"/>
    </row>
    <row r="153" spans="1:38" ht="13.5">
      <c r="A153" s="106">
        <v>149</v>
      </c>
      <c r="B153" s="107"/>
      <c r="C153" s="108"/>
      <c r="D153" s="108"/>
      <c r="E153" s="108"/>
      <c r="F153" s="109"/>
      <c r="G153" s="110"/>
      <c r="H153" s="111"/>
      <c r="I153" s="112"/>
      <c r="J153" s="112"/>
      <c r="K153" s="112"/>
      <c r="L153" s="112"/>
      <c r="M153" s="113"/>
      <c r="N153" s="114"/>
      <c r="O153" s="15"/>
      <c r="P153" s="16"/>
      <c r="Q153" s="17"/>
      <c r="R153" s="18"/>
      <c r="S153" s="114"/>
      <c r="T153" s="15"/>
      <c r="U153" s="16"/>
      <c r="V153" s="17"/>
      <c r="W153" s="18"/>
      <c r="X153" s="114"/>
      <c r="Y153" s="15"/>
      <c r="Z153" s="16"/>
      <c r="AA153" s="17"/>
      <c r="AB153" s="18"/>
      <c r="AC153" s="114"/>
      <c r="AD153" s="15"/>
      <c r="AE153" s="16"/>
      <c r="AF153" s="115"/>
      <c r="AG153" s="18"/>
      <c r="AH153" s="114"/>
      <c r="AI153" s="15"/>
      <c r="AJ153" s="16"/>
      <c r="AK153" s="17"/>
      <c r="AL153" s="18"/>
    </row>
    <row r="154" spans="1:38" ht="13.5">
      <c r="A154" s="94">
        <v>150</v>
      </c>
      <c r="B154" s="95"/>
      <c r="C154" s="96"/>
      <c r="D154" s="96"/>
      <c r="E154" s="96"/>
      <c r="F154" s="97"/>
      <c r="G154" s="98"/>
      <c r="H154" s="99"/>
      <c r="I154" s="100"/>
      <c r="J154" s="100"/>
      <c r="K154" s="100"/>
      <c r="L154" s="100"/>
      <c r="M154" s="101"/>
      <c r="N154" s="102"/>
      <c r="O154" s="35"/>
      <c r="P154" s="36"/>
      <c r="Q154" s="37"/>
      <c r="R154" s="38"/>
      <c r="S154" s="102"/>
      <c r="T154" s="35"/>
      <c r="U154" s="36"/>
      <c r="V154" s="37"/>
      <c r="W154" s="38"/>
      <c r="X154" s="102"/>
      <c r="Y154" s="35"/>
      <c r="Z154" s="36"/>
      <c r="AA154" s="37"/>
      <c r="AB154" s="38"/>
      <c r="AC154" s="102"/>
      <c r="AD154" s="35"/>
      <c r="AE154" s="36"/>
      <c r="AF154" s="103"/>
      <c r="AG154" s="38"/>
      <c r="AH154" s="102"/>
      <c r="AI154" s="35"/>
      <c r="AJ154" s="36"/>
      <c r="AK154" s="37"/>
      <c r="AL154" s="38"/>
    </row>
    <row r="155" spans="1:38" ht="13.5">
      <c r="A155" s="68">
        <v>151</v>
      </c>
      <c r="B155" s="69"/>
      <c r="C155" s="70"/>
      <c r="D155" s="70"/>
      <c r="E155" s="70"/>
      <c r="F155" s="71"/>
      <c r="G155" s="72"/>
      <c r="H155" s="73"/>
      <c r="I155" s="74"/>
      <c r="J155" s="74"/>
      <c r="K155" s="74"/>
      <c r="L155" s="74"/>
      <c r="M155" s="91"/>
      <c r="N155" s="104"/>
      <c r="O155" s="31"/>
      <c r="P155" s="32"/>
      <c r="Q155" s="33"/>
      <c r="R155" s="34"/>
      <c r="S155" s="104"/>
      <c r="T155" s="31"/>
      <c r="U155" s="32"/>
      <c r="V155" s="33"/>
      <c r="W155" s="34"/>
      <c r="X155" s="104"/>
      <c r="Y155" s="31"/>
      <c r="Z155" s="32"/>
      <c r="AA155" s="33"/>
      <c r="AB155" s="34"/>
      <c r="AC155" s="104"/>
      <c r="AD155" s="31"/>
      <c r="AE155" s="32"/>
      <c r="AF155" s="105"/>
      <c r="AG155" s="34"/>
      <c r="AH155" s="104"/>
      <c r="AI155" s="31"/>
      <c r="AJ155" s="32"/>
      <c r="AK155" s="33"/>
      <c r="AL155" s="34"/>
    </row>
    <row r="156" spans="1:38" ht="13.5">
      <c r="A156" s="106">
        <v>152</v>
      </c>
      <c r="B156" s="107"/>
      <c r="C156" s="108"/>
      <c r="D156" s="108"/>
      <c r="E156" s="108"/>
      <c r="F156" s="109"/>
      <c r="G156" s="110"/>
      <c r="H156" s="111"/>
      <c r="I156" s="112"/>
      <c r="J156" s="112"/>
      <c r="K156" s="112"/>
      <c r="L156" s="112"/>
      <c r="M156" s="113"/>
      <c r="N156" s="114"/>
      <c r="O156" s="15"/>
      <c r="P156" s="16"/>
      <c r="Q156" s="17"/>
      <c r="R156" s="18"/>
      <c r="S156" s="114"/>
      <c r="T156" s="15"/>
      <c r="U156" s="16"/>
      <c r="V156" s="17"/>
      <c r="W156" s="18"/>
      <c r="X156" s="114"/>
      <c r="Y156" s="15"/>
      <c r="Z156" s="16"/>
      <c r="AA156" s="17"/>
      <c r="AB156" s="18"/>
      <c r="AC156" s="114"/>
      <c r="AD156" s="15"/>
      <c r="AE156" s="16"/>
      <c r="AF156" s="115"/>
      <c r="AG156" s="18"/>
      <c r="AH156" s="114"/>
      <c r="AI156" s="15"/>
      <c r="AJ156" s="16"/>
      <c r="AK156" s="17"/>
      <c r="AL156" s="18"/>
    </row>
    <row r="157" spans="1:38" ht="13.5">
      <c r="A157" s="106">
        <v>153</v>
      </c>
      <c r="B157" s="107"/>
      <c r="C157" s="108"/>
      <c r="D157" s="108"/>
      <c r="E157" s="108"/>
      <c r="F157" s="109"/>
      <c r="G157" s="110"/>
      <c r="H157" s="111"/>
      <c r="I157" s="112"/>
      <c r="J157" s="112"/>
      <c r="K157" s="112"/>
      <c r="L157" s="112"/>
      <c r="M157" s="113"/>
      <c r="N157" s="114"/>
      <c r="O157" s="15"/>
      <c r="P157" s="16"/>
      <c r="Q157" s="17"/>
      <c r="R157" s="18"/>
      <c r="S157" s="114"/>
      <c r="T157" s="15"/>
      <c r="U157" s="16"/>
      <c r="V157" s="17"/>
      <c r="W157" s="18"/>
      <c r="X157" s="114"/>
      <c r="Y157" s="15"/>
      <c r="Z157" s="16"/>
      <c r="AA157" s="17"/>
      <c r="AB157" s="18"/>
      <c r="AC157" s="114"/>
      <c r="AD157" s="15"/>
      <c r="AE157" s="16"/>
      <c r="AF157" s="115"/>
      <c r="AG157" s="18"/>
      <c r="AH157" s="114"/>
      <c r="AI157" s="15"/>
      <c r="AJ157" s="16"/>
      <c r="AK157" s="17"/>
      <c r="AL157" s="18"/>
    </row>
    <row r="158" spans="1:38" ht="13.5">
      <c r="A158" s="106">
        <v>154</v>
      </c>
      <c r="B158" s="107"/>
      <c r="C158" s="108"/>
      <c r="D158" s="108"/>
      <c r="E158" s="108"/>
      <c r="F158" s="109"/>
      <c r="G158" s="110"/>
      <c r="H158" s="111"/>
      <c r="I158" s="112"/>
      <c r="J158" s="112"/>
      <c r="K158" s="112"/>
      <c r="L158" s="112"/>
      <c r="M158" s="113"/>
      <c r="N158" s="114"/>
      <c r="O158" s="15"/>
      <c r="P158" s="16"/>
      <c r="Q158" s="17"/>
      <c r="R158" s="18"/>
      <c r="S158" s="114"/>
      <c r="T158" s="15"/>
      <c r="U158" s="16"/>
      <c r="V158" s="17"/>
      <c r="W158" s="18"/>
      <c r="X158" s="114"/>
      <c r="Y158" s="15"/>
      <c r="Z158" s="16"/>
      <c r="AA158" s="17"/>
      <c r="AB158" s="18"/>
      <c r="AC158" s="114"/>
      <c r="AD158" s="15"/>
      <c r="AE158" s="16"/>
      <c r="AF158" s="115"/>
      <c r="AG158" s="18"/>
      <c r="AH158" s="114"/>
      <c r="AI158" s="15"/>
      <c r="AJ158" s="16"/>
      <c r="AK158" s="17"/>
      <c r="AL158" s="18"/>
    </row>
    <row r="159" spans="1:38" ht="13.5">
      <c r="A159" s="94">
        <v>155</v>
      </c>
      <c r="B159" s="95"/>
      <c r="C159" s="96"/>
      <c r="D159" s="96"/>
      <c r="E159" s="96"/>
      <c r="F159" s="97"/>
      <c r="G159" s="98"/>
      <c r="H159" s="99"/>
      <c r="I159" s="100"/>
      <c r="J159" s="100"/>
      <c r="K159" s="100"/>
      <c r="L159" s="100"/>
      <c r="M159" s="101"/>
      <c r="N159" s="102"/>
      <c r="O159" s="35"/>
      <c r="P159" s="36"/>
      <c r="Q159" s="37"/>
      <c r="R159" s="38"/>
      <c r="S159" s="102"/>
      <c r="T159" s="35"/>
      <c r="U159" s="36"/>
      <c r="V159" s="37"/>
      <c r="W159" s="38"/>
      <c r="X159" s="102"/>
      <c r="Y159" s="35"/>
      <c r="Z159" s="36"/>
      <c r="AA159" s="37"/>
      <c r="AB159" s="38"/>
      <c r="AC159" s="102"/>
      <c r="AD159" s="35"/>
      <c r="AE159" s="36"/>
      <c r="AF159" s="103"/>
      <c r="AG159" s="38"/>
      <c r="AH159" s="102"/>
      <c r="AI159" s="35"/>
      <c r="AJ159" s="36"/>
      <c r="AK159" s="37"/>
      <c r="AL159" s="38"/>
    </row>
    <row r="160" spans="1:38" ht="13.5">
      <c r="A160" s="68">
        <v>156</v>
      </c>
      <c r="B160" s="69"/>
      <c r="C160" s="70"/>
      <c r="D160" s="70"/>
      <c r="E160" s="70"/>
      <c r="F160" s="71"/>
      <c r="G160" s="72"/>
      <c r="H160" s="73"/>
      <c r="I160" s="74"/>
      <c r="J160" s="74"/>
      <c r="K160" s="74"/>
      <c r="L160" s="74"/>
      <c r="M160" s="91"/>
      <c r="N160" s="104"/>
      <c r="O160" s="31"/>
      <c r="P160" s="32"/>
      <c r="Q160" s="33"/>
      <c r="R160" s="34"/>
      <c r="S160" s="104"/>
      <c r="T160" s="31"/>
      <c r="U160" s="32"/>
      <c r="V160" s="33"/>
      <c r="W160" s="34"/>
      <c r="X160" s="104"/>
      <c r="Y160" s="31"/>
      <c r="Z160" s="32"/>
      <c r="AA160" s="33"/>
      <c r="AB160" s="34"/>
      <c r="AC160" s="104"/>
      <c r="AD160" s="31"/>
      <c r="AE160" s="32"/>
      <c r="AF160" s="105"/>
      <c r="AG160" s="34"/>
      <c r="AH160" s="104"/>
      <c r="AI160" s="31"/>
      <c r="AJ160" s="32"/>
      <c r="AK160" s="33"/>
      <c r="AL160" s="34"/>
    </row>
    <row r="161" spans="1:38" ht="13.5">
      <c r="A161" s="106">
        <v>157</v>
      </c>
      <c r="B161" s="107"/>
      <c r="C161" s="108"/>
      <c r="D161" s="108"/>
      <c r="E161" s="108"/>
      <c r="F161" s="109"/>
      <c r="G161" s="110"/>
      <c r="H161" s="111"/>
      <c r="I161" s="112"/>
      <c r="J161" s="112"/>
      <c r="K161" s="112"/>
      <c r="L161" s="112"/>
      <c r="M161" s="113"/>
      <c r="N161" s="114"/>
      <c r="O161" s="15"/>
      <c r="P161" s="16"/>
      <c r="Q161" s="17"/>
      <c r="R161" s="18"/>
      <c r="S161" s="114"/>
      <c r="T161" s="15"/>
      <c r="U161" s="16"/>
      <c r="V161" s="17"/>
      <c r="W161" s="18"/>
      <c r="X161" s="114"/>
      <c r="Y161" s="15"/>
      <c r="Z161" s="16"/>
      <c r="AA161" s="17"/>
      <c r="AB161" s="18"/>
      <c r="AC161" s="114"/>
      <c r="AD161" s="15"/>
      <c r="AE161" s="16"/>
      <c r="AF161" s="115"/>
      <c r="AG161" s="18"/>
      <c r="AH161" s="114"/>
      <c r="AI161" s="15"/>
      <c r="AJ161" s="16"/>
      <c r="AK161" s="17"/>
      <c r="AL161" s="18"/>
    </row>
    <row r="162" spans="1:38" ht="13.5">
      <c r="A162" s="106">
        <v>158</v>
      </c>
      <c r="B162" s="107"/>
      <c r="C162" s="108"/>
      <c r="D162" s="108"/>
      <c r="E162" s="108"/>
      <c r="F162" s="109"/>
      <c r="G162" s="110"/>
      <c r="H162" s="111"/>
      <c r="I162" s="112"/>
      <c r="J162" s="112"/>
      <c r="K162" s="112"/>
      <c r="L162" s="112"/>
      <c r="M162" s="113"/>
      <c r="N162" s="114"/>
      <c r="O162" s="15"/>
      <c r="P162" s="16"/>
      <c r="Q162" s="17"/>
      <c r="R162" s="18"/>
      <c r="S162" s="114"/>
      <c r="T162" s="15"/>
      <c r="U162" s="16"/>
      <c r="V162" s="17"/>
      <c r="W162" s="18"/>
      <c r="X162" s="114"/>
      <c r="Y162" s="15"/>
      <c r="Z162" s="16"/>
      <c r="AA162" s="17"/>
      <c r="AB162" s="18"/>
      <c r="AC162" s="114"/>
      <c r="AD162" s="15"/>
      <c r="AE162" s="16"/>
      <c r="AF162" s="115"/>
      <c r="AG162" s="18"/>
      <c r="AH162" s="114"/>
      <c r="AI162" s="15"/>
      <c r="AJ162" s="16"/>
      <c r="AK162" s="17"/>
      <c r="AL162" s="18"/>
    </row>
    <row r="163" spans="1:38" ht="13.5">
      <c r="A163" s="106">
        <v>159</v>
      </c>
      <c r="B163" s="107"/>
      <c r="C163" s="108"/>
      <c r="D163" s="108"/>
      <c r="E163" s="108"/>
      <c r="F163" s="109"/>
      <c r="G163" s="110"/>
      <c r="H163" s="111"/>
      <c r="I163" s="112"/>
      <c r="J163" s="112"/>
      <c r="K163" s="112"/>
      <c r="L163" s="112"/>
      <c r="M163" s="113"/>
      <c r="N163" s="114"/>
      <c r="O163" s="15"/>
      <c r="P163" s="16"/>
      <c r="Q163" s="17"/>
      <c r="R163" s="18"/>
      <c r="S163" s="114"/>
      <c r="T163" s="15"/>
      <c r="U163" s="16"/>
      <c r="V163" s="17"/>
      <c r="W163" s="18"/>
      <c r="X163" s="114"/>
      <c r="Y163" s="15"/>
      <c r="Z163" s="16"/>
      <c r="AA163" s="17"/>
      <c r="AB163" s="18"/>
      <c r="AC163" s="114"/>
      <c r="AD163" s="15"/>
      <c r="AE163" s="16"/>
      <c r="AF163" s="115"/>
      <c r="AG163" s="18"/>
      <c r="AH163" s="114"/>
      <c r="AI163" s="15"/>
      <c r="AJ163" s="16"/>
      <c r="AK163" s="17"/>
      <c r="AL163" s="18"/>
    </row>
    <row r="164" spans="1:38" ht="13.5">
      <c r="A164" s="94">
        <v>160</v>
      </c>
      <c r="B164" s="95"/>
      <c r="C164" s="96"/>
      <c r="D164" s="96"/>
      <c r="E164" s="96"/>
      <c r="F164" s="97"/>
      <c r="G164" s="98"/>
      <c r="H164" s="99"/>
      <c r="I164" s="100"/>
      <c r="J164" s="100"/>
      <c r="K164" s="100"/>
      <c r="L164" s="100"/>
      <c r="M164" s="101"/>
      <c r="N164" s="102"/>
      <c r="O164" s="35"/>
      <c r="P164" s="36"/>
      <c r="Q164" s="37"/>
      <c r="R164" s="38"/>
      <c r="S164" s="102"/>
      <c r="T164" s="35"/>
      <c r="U164" s="36"/>
      <c r="V164" s="37"/>
      <c r="W164" s="38"/>
      <c r="X164" s="102"/>
      <c r="Y164" s="35"/>
      <c r="Z164" s="36"/>
      <c r="AA164" s="37"/>
      <c r="AB164" s="38"/>
      <c r="AC164" s="102"/>
      <c r="AD164" s="35"/>
      <c r="AE164" s="36"/>
      <c r="AF164" s="103"/>
      <c r="AG164" s="38"/>
      <c r="AH164" s="102"/>
      <c r="AI164" s="35"/>
      <c r="AJ164" s="36"/>
      <c r="AK164" s="37"/>
      <c r="AL164" s="38"/>
    </row>
    <row r="165" spans="1:38" ht="13.5">
      <c r="A165" s="68">
        <v>161</v>
      </c>
      <c r="B165" s="69"/>
      <c r="C165" s="70"/>
      <c r="D165" s="70"/>
      <c r="E165" s="70"/>
      <c r="F165" s="71"/>
      <c r="G165" s="72"/>
      <c r="H165" s="73"/>
      <c r="I165" s="74"/>
      <c r="J165" s="74"/>
      <c r="K165" s="74"/>
      <c r="L165" s="74"/>
      <c r="M165" s="91"/>
      <c r="N165" s="104"/>
      <c r="O165" s="31"/>
      <c r="P165" s="32"/>
      <c r="Q165" s="33"/>
      <c r="R165" s="34"/>
      <c r="S165" s="104"/>
      <c r="T165" s="31"/>
      <c r="U165" s="32"/>
      <c r="V165" s="33"/>
      <c r="W165" s="34"/>
      <c r="X165" s="104"/>
      <c r="Y165" s="31"/>
      <c r="Z165" s="32"/>
      <c r="AA165" s="33"/>
      <c r="AB165" s="34"/>
      <c r="AC165" s="104"/>
      <c r="AD165" s="31"/>
      <c r="AE165" s="32"/>
      <c r="AF165" s="105"/>
      <c r="AG165" s="34"/>
      <c r="AH165" s="104"/>
      <c r="AI165" s="31"/>
      <c r="AJ165" s="32"/>
      <c r="AK165" s="33"/>
      <c r="AL165" s="34"/>
    </row>
    <row r="166" spans="1:38" ht="13.5">
      <c r="A166" s="106">
        <v>162</v>
      </c>
      <c r="B166" s="107"/>
      <c r="C166" s="108"/>
      <c r="D166" s="108"/>
      <c r="E166" s="108"/>
      <c r="F166" s="109"/>
      <c r="G166" s="110"/>
      <c r="H166" s="111"/>
      <c r="I166" s="112"/>
      <c r="J166" s="112"/>
      <c r="K166" s="112"/>
      <c r="L166" s="112"/>
      <c r="M166" s="113"/>
      <c r="N166" s="114"/>
      <c r="O166" s="15"/>
      <c r="P166" s="16"/>
      <c r="Q166" s="17"/>
      <c r="R166" s="18"/>
      <c r="S166" s="114"/>
      <c r="T166" s="15"/>
      <c r="U166" s="16"/>
      <c r="V166" s="17"/>
      <c r="W166" s="18"/>
      <c r="X166" s="114"/>
      <c r="Y166" s="15"/>
      <c r="Z166" s="16"/>
      <c r="AA166" s="17"/>
      <c r="AB166" s="18"/>
      <c r="AC166" s="114"/>
      <c r="AD166" s="15"/>
      <c r="AE166" s="16"/>
      <c r="AF166" s="115"/>
      <c r="AG166" s="18"/>
      <c r="AH166" s="114"/>
      <c r="AI166" s="15"/>
      <c r="AJ166" s="16"/>
      <c r="AK166" s="17"/>
      <c r="AL166" s="18"/>
    </row>
    <row r="167" spans="1:38" ht="13.5">
      <c r="A167" s="106">
        <v>163</v>
      </c>
      <c r="B167" s="107"/>
      <c r="C167" s="108"/>
      <c r="D167" s="108"/>
      <c r="E167" s="108"/>
      <c r="F167" s="109"/>
      <c r="G167" s="110"/>
      <c r="H167" s="111"/>
      <c r="I167" s="112"/>
      <c r="J167" s="112"/>
      <c r="K167" s="112"/>
      <c r="L167" s="112"/>
      <c r="M167" s="113"/>
      <c r="N167" s="114"/>
      <c r="O167" s="15"/>
      <c r="P167" s="16"/>
      <c r="Q167" s="17"/>
      <c r="R167" s="18"/>
      <c r="S167" s="114"/>
      <c r="T167" s="15"/>
      <c r="U167" s="16"/>
      <c r="V167" s="17"/>
      <c r="W167" s="18"/>
      <c r="X167" s="114"/>
      <c r="Y167" s="15"/>
      <c r="Z167" s="16"/>
      <c r="AA167" s="17"/>
      <c r="AB167" s="18"/>
      <c r="AC167" s="114"/>
      <c r="AD167" s="15"/>
      <c r="AE167" s="16"/>
      <c r="AF167" s="115"/>
      <c r="AG167" s="18"/>
      <c r="AH167" s="114"/>
      <c r="AI167" s="15"/>
      <c r="AJ167" s="16"/>
      <c r="AK167" s="17"/>
      <c r="AL167" s="18"/>
    </row>
    <row r="168" spans="1:38" ht="13.5">
      <c r="A168" s="106">
        <v>164</v>
      </c>
      <c r="B168" s="107"/>
      <c r="C168" s="108"/>
      <c r="D168" s="108"/>
      <c r="E168" s="108"/>
      <c r="F168" s="109"/>
      <c r="G168" s="110"/>
      <c r="H168" s="111"/>
      <c r="I168" s="112"/>
      <c r="J168" s="112"/>
      <c r="K168" s="112"/>
      <c r="L168" s="112"/>
      <c r="M168" s="113"/>
      <c r="N168" s="114"/>
      <c r="O168" s="15"/>
      <c r="P168" s="16"/>
      <c r="Q168" s="17"/>
      <c r="R168" s="18"/>
      <c r="S168" s="114"/>
      <c r="T168" s="15"/>
      <c r="U168" s="16"/>
      <c r="V168" s="17"/>
      <c r="W168" s="18"/>
      <c r="X168" s="114"/>
      <c r="Y168" s="15"/>
      <c r="Z168" s="16"/>
      <c r="AA168" s="17"/>
      <c r="AB168" s="18"/>
      <c r="AC168" s="114"/>
      <c r="AD168" s="15"/>
      <c r="AE168" s="16"/>
      <c r="AF168" s="115"/>
      <c r="AG168" s="18"/>
      <c r="AH168" s="114"/>
      <c r="AI168" s="15"/>
      <c r="AJ168" s="16"/>
      <c r="AK168" s="17"/>
      <c r="AL168" s="18"/>
    </row>
    <row r="169" spans="1:38" ht="13.5">
      <c r="A169" s="94">
        <v>165</v>
      </c>
      <c r="B169" s="95"/>
      <c r="C169" s="96"/>
      <c r="D169" s="96"/>
      <c r="E169" s="96"/>
      <c r="F169" s="97"/>
      <c r="G169" s="98"/>
      <c r="H169" s="99"/>
      <c r="I169" s="100"/>
      <c r="J169" s="100"/>
      <c r="K169" s="100"/>
      <c r="L169" s="100"/>
      <c r="M169" s="101"/>
      <c r="N169" s="102"/>
      <c r="O169" s="35"/>
      <c r="P169" s="36"/>
      <c r="Q169" s="37"/>
      <c r="R169" s="38"/>
      <c r="S169" s="102"/>
      <c r="T169" s="35"/>
      <c r="U169" s="36"/>
      <c r="V169" s="37"/>
      <c r="W169" s="38"/>
      <c r="X169" s="102"/>
      <c r="Y169" s="35"/>
      <c r="Z169" s="36"/>
      <c r="AA169" s="37"/>
      <c r="AB169" s="38"/>
      <c r="AC169" s="102"/>
      <c r="AD169" s="35"/>
      <c r="AE169" s="36"/>
      <c r="AF169" s="103"/>
      <c r="AG169" s="38"/>
      <c r="AH169" s="102"/>
      <c r="AI169" s="35"/>
      <c r="AJ169" s="36"/>
      <c r="AK169" s="37"/>
      <c r="AL169" s="38"/>
    </row>
    <row r="170" spans="1:38" ht="13.5">
      <c r="A170" s="68">
        <v>166</v>
      </c>
      <c r="B170" s="69"/>
      <c r="C170" s="70"/>
      <c r="D170" s="70"/>
      <c r="E170" s="70"/>
      <c r="F170" s="71"/>
      <c r="G170" s="72"/>
      <c r="H170" s="73"/>
      <c r="I170" s="74"/>
      <c r="J170" s="74"/>
      <c r="K170" s="74"/>
      <c r="L170" s="74"/>
      <c r="M170" s="91"/>
      <c r="N170" s="104"/>
      <c r="O170" s="31"/>
      <c r="P170" s="32"/>
      <c r="Q170" s="33"/>
      <c r="R170" s="34"/>
      <c r="S170" s="104"/>
      <c r="T170" s="31"/>
      <c r="U170" s="32"/>
      <c r="V170" s="33"/>
      <c r="W170" s="34"/>
      <c r="X170" s="104"/>
      <c r="Y170" s="31"/>
      <c r="Z170" s="32"/>
      <c r="AA170" s="33"/>
      <c r="AB170" s="34"/>
      <c r="AC170" s="104"/>
      <c r="AD170" s="31"/>
      <c r="AE170" s="32"/>
      <c r="AF170" s="105"/>
      <c r="AG170" s="34"/>
      <c r="AH170" s="104"/>
      <c r="AI170" s="31"/>
      <c r="AJ170" s="32"/>
      <c r="AK170" s="33"/>
      <c r="AL170" s="34"/>
    </row>
    <row r="171" spans="1:38" ht="13.5">
      <c r="A171" s="106">
        <v>167</v>
      </c>
      <c r="B171" s="107"/>
      <c r="C171" s="108"/>
      <c r="D171" s="108"/>
      <c r="E171" s="108"/>
      <c r="F171" s="109"/>
      <c r="G171" s="110"/>
      <c r="H171" s="111"/>
      <c r="I171" s="112"/>
      <c r="J171" s="112"/>
      <c r="K171" s="112"/>
      <c r="L171" s="112"/>
      <c r="M171" s="113"/>
      <c r="N171" s="114"/>
      <c r="O171" s="15"/>
      <c r="P171" s="16"/>
      <c r="Q171" s="17"/>
      <c r="R171" s="18"/>
      <c r="S171" s="114"/>
      <c r="T171" s="15"/>
      <c r="U171" s="16"/>
      <c r="V171" s="17"/>
      <c r="W171" s="18"/>
      <c r="X171" s="114"/>
      <c r="Y171" s="15"/>
      <c r="Z171" s="16"/>
      <c r="AA171" s="17"/>
      <c r="AB171" s="18"/>
      <c r="AC171" s="114"/>
      <c r="AD171" s="15"/>
      <c r="AE171" s="16"/>
      <c r="AF171" s="115"/>
      <c r="AG171" s="18"/>
      <c r="AH171" s="114"/>
      <c r="AI171" s="15"/>
      <c r="AJ171" s="16"/>
      <c r="AK171" s="17"/>
      <c r="AL171" s="18"/>
    </row>
    <row r="172" spans="1:38" ht="13.5">
      <c r="A172" s="106">
        <v>168</v>
      </c>
      <c r="B172" s="107"/>
      <c r="C172" s="108"/>
      <c r="D172" s="108"/>
      <c r="E172" s="108"/>
      <c r="F172" s="109"/>
      <c r="G172" s="110"/>
      <c r="H172" s="111"/>
      <c r="I172" s="112"/>
      <c r="J172" s="112"/>
      <c r="K172" s="112"/>
      <c r="L172" s="112"/>
      <c r="M172" s="113"/>
      <c r="N172" s="114"/>
      <c r="O172" s="15"/>
      <c r="P172" s="16"/>
      <c r="Q172" s="17"/>
      <c r="R172" s="18"/>
      <c r="S172" s="114"/>
      <c r="T172" s="15"/>
      <c r="U172" s="16"/>
      <c r="V172" s="17"/>
      <c r="W172" s="18"/>
      <c r="X172" s="114"/>
      <c r="Y172" s="15"/>
      <c r="Z172" s="16"/>
      <c r="AA172" s="17"/>
      <c r="AB172" s="18"/>
      <c r="AC172" s="114"/>
      <c r="AD172" s="15"/>
      <c r="AE172" s="16"/>
      <c r="AF172" s="115"/>
      <c r="AG172" s="18"/>
      <c r="AH172" s="114"/>
      <c r="AI172" s="15"/>
      <c r="AJ172" s="16"/>
      <c r="AK172" s="17"/>
      <c r="AL172" s="18"/>
    </row>
    <row r="173" spans="1:38" ht="13.5">
      <c r="A173" s="106">
        <v>169</v>
      </c>
      <c r="B173" s="107"/>
      <c r="C173" s="108"/>
      <c r="D173" s="108"/>
      <c r="E173" s="108"/>
      <c r="F173" s="109"/>
      <c r="G173" s="110"/>
      <c r="H173" s="111"/>
      <c r="I173" s="112"/>
      <c r="J173" s="112"/>
      <c r="K173" s="112"/>
      <c r="L173" s="112"/>
      <c r="M173" s="113"/>
      <c r="N173" s="114"/>
      <c r="O173" s="15"/>
      <c r="P173" s="16"/>
      <c r="Q173" s="17"/>
      <c r="R173" s="18"/>
      <c r="S173" s="114"/>
      <c r="T173" s="15"/>
      <c r="U173" s="16"/>
      <c r="V173" s="17"/>
      <c r="W173" s="18"/>
      <c r="X173" s="114"/>
      <c r="Y173" s="15"/>
      <c r="Z173" s="16"/>
      <c r="AA173" s="17"/>
      <c r="AB173" s="18"/>
      <c r="AC173" s="114"/>
      <c r="AD173" s="15"/>
      <c r="AE173" s="16"/>
      <c r="AF173" s="115"/>
      <c r="AG173" s="18"/>
      <c r="AH173" s="114"/>
      <c r="AI173" s="15"/>
      <c r="AJ173" s="16"/>
      <c r="AK173" s="17"/>
      <c r="AL173" s="18"/>
    </row>
    <row r="174" spans="1:38" ht="13.5">
      <c r="A174" s="94">
        <v>170</v>
      </c>
      <c r="B174" s="95"/>
      <c r="C174" s="96"/>
      <c r="D174" s="96"/>
      <c r="E174" s="96"/>
      <c r="F174" s="97"/>
      <c r="G174" s="98"/>
      <c r="H174" s="99"/>
      <c r="I174" s="100"/>
      <c r="J174" s="100"/>
      <c r="K174" s="100"/>
      <c r="L174" s="100"/>
      <c r="M174" s="101"/>
      <c r="N174" s="102"/>
      <c r="O174" s="35"/>
      <c r="P174" s="36"/>
      <c r="Q174" s="37"/>
      <c r="R174" s="38"/>
      <c r="S174" s="102"/>
      <c r="T174" s="35"/>
      <c r="U174" s="36"/>
      <c r="V174" s="37"/>
      <c r="W174" s="38"/>
      <c r="X174" s="102"/>
      <c r="Y174" s="35"/>
      <c r="Z174" s="36"/>
      <c r="AA174" s="37"/>
      <c r="AB174" s="38"/>
      <c r="AC174" s="102"/>
      <c r="AD174" s="35"/>
      <c r="AE174" s="36"/>
      <c r="AF174" s="103"/>
      <c r="AG174" s="38"/>
      <c r="AH174" s="102"/>
      <c r="AI174" s="35"/>
      <c r="AJ174" s="36"/>
      <c r="AK174" s="37"/>
      <c r="AL174" s="38"/>
    </row>
    <row r="175" spans="1:38" ht="13.5">
      <c r="A175" s="68">
        <v>171</v>
      </c>
      <c r="B175" s="69"/>
      <c r="C175" s="70"/>
      <c r="D175" s="70"/>
      <c r="E175" s="70"/>
      <c r="F175" s="71"/>
      <c r="G175" s="72"/>
      <c r="H175" s="73"/>
      <c r="I175" s="74"/>
      <c r="J175" s="74"/>
      <c r="K175" s="74"/>
      <c r="L175" s="74"/>
      <c r="M175" s="91"/>
      <c r="N175" s="104"/>
      <c r="O175" s="31"/>
      <c r="P175" s="32"/>
      <c r="Q175" s="33"/>
      <c r="R175" s="34"/>
      <c r="S175" s="104"/>
      <c r="T175" s="31"/>
      <c r="U175" s="32"/>
      <c r="V175" s="33"/>
      <c r="W175" s="34"/>
      <c r="X175" s="104"/>
      <c r="Y175" s="31"/>
      <c r="Z175" s="32"/>
      <c r="AA175" s="33"/>
      <c r="AB175" s="34"/>
      <c r="AC175" s="104"/>
      <c r="AD175" s="31"/>
      <c r="AE175" s="32"/>
      <c r="AF175" s="105"/>
      <c r="AG175" s="34"/>
      <c r="AH175" s="104"/>
      <c r="AI175" s="31"/>
      <c r="AJ175" s="32"/>
      <c r="AK175" s="33"/>
      <c r="AL175" s="34"/>
    </row>
    <row r="176" spans="1:38" ht="13.5">
      <c r="A176" s="106">
        <v>172</v>
      </c>
      <c r="B176" s="107"/>
      <c r="C176" s="108"/>
      <c r="D176" s="108"/>
      <c r="E176" s="108"/>
      <c r="F176" s="109"/>
      <c r="G176" s="110"/>
      <c r="H176" s="111"/>
      <c r="I176" s="112"/>
      <c r="J176" s="112"/>
      <c r="K176" s="112"/>
      <c r="L176" s="112"/>
      <c r="M176" s="113"/>
      <c r="N176" s="114"/>
      <c r="O176" s="15"/>
      <c r="P176" s="16"/>
      <c r="Q176" s="17"/>
      <c r="R176" s="18"/>
      <c r="S176" s="114"/>
      <c r="T176" s="15"/>
      <c r="U176" s="16"/>
      <c r="V176" s="17"/>
      <c r="W176" s="18"/>
      <c r="X176" s="114"/>
      <c r="Y176" s="15"/>
      <c r="Z176" s="16"/>
      <c r="AA176" s="17"/>
      <c r="AB176" s="18"/>
      <c r="AC176" s="114"/>
      <c r="AD176" s="15"/>
      <c r="AE176" s="16"/>
      <c r="AF176" s="115"/>
      <c r="AG176" s="18"/>
      <c r="AH176" s="114"/>
      <c r="AI176" s="15"/>
      <c r="AJ176" s="16"/>
      <c r="AK176" s="17"/>
      <c r="AL176" s="18"/>
    </row>
    <row r="177" spans="1:38" ht="13.5">
      <c r="A177" s="106">
        <v>173</v>
      </c>
      <c r="B177" s="107"/>
      <c r="C177" s="108"/>
      <c r="D177" s="108"/>
      <c r="E177" s="108"/>
      <c r="F177" s="109"/>
      <c r="G177" s="110"/>
      <c r="H177" s="111"/>
      <c r="I177" s="112"/>
      <c r="J177" s="112"/>
      <c r="K177" s="112"/>
      <c r="L177" s="112"/>
      <c r="M177" s="113"/>
      <c r="N177" s="114"/>
      <c r="O177" s="15"/>
      <c r="P177" s="16"/>
      <c r="Q177" s="17"/>
      <c r="R177" s="18"/>
      <c r="S177" s="114"/>
      <c r="T177" s="15"/>
      <c r="U177" s="16"/>
      <c r="V177" s="17"/>
      <c r="W177" s="18"/>
      <c r="X177" s="114"/>
      <c r="Y177" s="15"/>
      <c r="Z177" s="16"/>
      <c r="AA177" s="17"/>
      <c r="AB177" s="18"/>
      <c r="AC177" s="114"/>
      <c r="AD177" s="15"/>
      <c r="AE177" s="16"/>
      <c r="AF177" s="115"/>
      <c r="AG177" s="18"/>
      <c r="AH177" s="114"/>
      <c r="AI177" s="15"/>
      <c r="AJ177" s="16"/>
      <c r="AK177" s="17"/>
      <c r="AL177" s="18"/>
    </row>
    <row r="178" spans="1:38" ht="13.5">
      <c r="A178" s="106">
        <v>174</v>
      </c>
      <c r="B178" s="107"/>
      <c r="C178" s="108"/>
      <c r="D178" s="108"/>
      <c r="E178" s="108"/>
      <c r="F178" s="109"/>
      <c r="G178" s="110"/>
      <c r="H178" s="111"/>
      <c r="I178" s="112"/>
      <c r="J178" s="112"/>
      <c r="K178" s="112"/>
      <c r="L178" s="112"/>
      <c r="M178" s="113"/>
      <c r="N178" s="114"/>
      <c r="O178" s="15"/>
      <c r="P178" s="16"/>
      <c r="Q178" s="17"/>
      <c r="R178" s="18"/>
      <c r="S178" s="114"/>
      <c r="T178" s="15"/>
      <c r="U178" s="16"/>
      <c r="V178" s="17"/>
      <c r="W178" s="18"/>
      <c r="X178" s="114"/>
      <c r="Y178" s="15"/>
      <c r="Z178" s="16"/>
      <c r="AA178" s="17"/>
      <c r="AB178" s="18"/>
      <c r="AC178" s="114"/>
      <c r="AD178" s="15"/>
      <c r="AE178" s="16"/>
      <c r="AF178" s="115"/>
      <c r="AG178" s="18"/>
      <c r="AH178" s="114"/>
      <c r="AI178" s="15"/>
      <c r="AJ178" s="16"/>
      <c r="AK178" s="17"/>
      <c r="AL178" s="18"/>
    </row>
    <row r="179" spans="1:38" ht="13.5">
      <c r="A179" s="94">
        <v>175</v>
      </c>
      <c r="B179" s="126"/>
      <c r="C179" s="96"/>
      <c r="D179" s="96"/>
      <c r="E179" s="96"/>
      <c r="F179" s="97"/>
      <c r="G179" s="98"/>
      <c r="H179" s="99"/>
      <c r="I179" s="100"/>
      <c r="J179" s="100"/>
      <c r="K179" s="100"/>
      <c r="L179" s="100"/>
      <c r="M179" s="101"/>
      <c r="N179" s="102"/>
      <c r="O179" s="35"/>
      <c r="P179" s="36"/>
      <c r="Q179" s="37"/>
      <c r="R179" s="38"/>
      <c r="S179" s="102"/>
      <c r="T179" s="35"/>
      <c r="U179" s="36"/>
      <c r="V179" s="37"/>
      <c r="W179" s="38"/>
      <c r="X179" s="102"/>
      <c r="Y179" s="35"/>
      <c r="Z179" s="36"/>
      <c r="AA179" s="37"/>
      <c r="AB179" s="38"/>
      <c r="AC179" s="102"/>
      <c r="AD179" s="35"/>
      <c r="AE179" s="36"/>
      <c r="AF179" s="103"/>
      <c r="AG179" s="38"/>
      <c r="AH179" s="102"/>
      <c r="AI179" s="35"/>
      <c r="AJ179" s="36"/>
      <c r="AK179" s="37"/>
      <c r="AL179" s="38"/>
    </row>
    <row r="180" spans="1:38" ht="13.5">
      <c r="A180" s="68">
        <v>176</v>
      </c>
      <c r="B180" s="69"/>
      <c r="C180" s="70"/>
      <c r="D180" s="70"/>
      <c r="E180" s="70"/>
      <c r="F180" s="71"/>
      <c r="G180" s="72"/>
      <c r="H180" s="73"/>
      <c r="I180" s="74"/>
      <c r="J180" s="74"/>
      <c r="K180" s="74"/>
      <c r="L180" s="74"/>
      <c r="M180" s="91"/>
      <c r="N180" s="104"/>
      <c r="O180" s="31"/>
      <c r="P180" s="32"/>
      <c r="Q180" s="33"/>
      <c r="R180" s="34"/>
      <c r="S180" s="104"/>
      <c r="T180" s="31"/>
      <c r="U180" s="32"/>
      <c r="V180" s="33"/>
      <c r="W180" s="34"/>
      <c r="X180" s="104"/>
      <c r="Y180" s="31"/>
      <c r="Z180" s="32"/>
      <c r="AA180" s="33"/>
      <c r="AB180" s="34"/>
      <c r="AC180" s="104"/>
      <c r="AD180" s="31"/>
      <c r="AE180" s="32"/>
      <c r="AF180" s="105"/>
      <c r="AG180" s="34"/>
      <c r="AH180" s="104"/>
      <c r="AI180" s="31"/>
      <c r="AJ180" s="32"/>
      <c r="AK180" s="33"/>
      <c r="AL180" s="34"/>
    </row>
    <row r="181" spans="1:38" ht="13.5">
      <c r="A181" s="106">
        <v>177</v>
      </c>
      <c r="B181" s="107"/>
      <c r="C181" s="108"/>
      <c r="D181" s="108"/>
      <c r="E181" s="108"/>
      <c r="F181" s="109"/>
      <c r="G181" s="110"/>
      <c r="H181" s="111"/>
      <c r="I181" s="112"/>
      <c r="J181" s="112"/>
      <c r="K181" s="112"/>
      <c r="L181" s="112"/>
      <c r="M181" s="113"/>
      <c r="N181" s="114"/>
      <c r="O181" s="15"/>
      <c r="P181" s="16"/>
      <c r="Q181" s="17"/>
      <c r="R181" s="18"/>
      <c r="S181" s="114"/>
      <c r="T181" s="15"/>
      <c r="U181" s="16"/>
      <c r="V181" s="17"/>
      <c r="W181" s="18"/>
      <c r="X181" s="114"/>
      <c r="Y181" s="15"/>
      <c r="Z181" s="16"/>
      <c r="AA181" s="17"/>
      <c r="AB181" s="18"/>
      <c r="AC181" s="114"/>
      <c r="AD181" s="15"/>
      <c r="AE181" s="16"/>
      <c r="AF181" s="115"/>
      <c r="AG181" s="18"/>
      <c r="AH181" s="114"/>
      <c r="AI181" s="15"/>
      <c r="AJ181" s="16"/>
      <c r="AK181" s="17"/>
      <c r="AL181" s="18"/>
    </row>
    <row r="182" spans="1:38" ht="13.5">
      <c r="A182" s="106">
        <v>177</v>
      </c>
      <c r="B182" s="107"/>
      <c r="C182" s="108"/>
      <c r="D182" s="108"/>
      <c r="E182" s="108"/>
      <c r="F182" s="109"/>
      <c r="G182" s="110"/>
      <c r="H182" s="111"/>
      <c r="I182" s="112"/>
      <c r="J182" s="112"/>
      <c r="K182" s="112"/>
      <c r="L182" s="112"/>
      <c r="M182" s="113"/>
      <c r="N182" s="114"/>
      <c r="O182" s="15"/>
      <c r="P182" s="16"/>
      <c r="Q182" s="17"/>
      <c r="R182" s="18"/>
      <c r="S182" s="114"/>
      <c r="T182" s="15"/>
      <c r="U182" s="16"/>
      <c r="V182" s="17"/>
      <c r="W182" s="18"/>
      <c r="X182" s="114"/>
      <c r="Y182" s="15"/>
      <c r="Z182" s="16"/>
      <c r="AA182" s="17"/>
      <c r="AB182" s="18"/>
      <c r="AC182" s="114"/>
      <c r="AD182" s="15"/>
      <c r="AE182" s="16"/>
      <c r="AF182" s="115"/>
      <c r="AG182" s="18"/>
      <c r="AH182" s="114"/>
      <c r="AI182" s="15"/>
      <c r="AJ182" s="16"/>
      <c r="AK182" s="17"/>
      <c r="AL182" s="18"/>
    </row>
    <row r="183" spans="1:38" ht="13.5">
      <c r="A183" s="106">
        <v>179</v>
      </c>
      <c r="B183" s="107"/>
      <c r="C183" s="108"/>
      <c r="D183" s="108"/>
      <c r="E183" s="108"/>
      <c r="F183" s="109"/>
      <c r="G183" s="110"/>
      <c r="H183" s="111"/>
      <c r="I183" s="112"/>
      <c r="J183" s="112"/>
      <c r="K183" s="112"/>
      <c r="L183" s="112"/>
      <c r="M183" s="113"/>
      <c r="N183" s="114"/>
      <c r="O183" s="15"/>
      <c r="P183" s="16"/>
      <c r="Q183" s="17"/>
      <c r="R183" s="18"/>
      <c r="S183" s="114"/>
      <c r="T183" s="15"/>
      <c r="U183" s="16"/>
      <c r="V183" s="17"/>
      <c r="W183" s="18"/>
      <c r="X183" s="114"/>
      <c r="Y183" s="15"/>
      <c r="Z183" s="16"/>
      <c r="AA183" s="17"/>
      <c r="AB183" s="18"/>
      <c r="AC183" s="114"/>
      <c r="AD183" s="15"/>
      <c r="AE183" s="16"/>
      <c r="AF183" s="115"/>
      <c r="AG183" s="18"/>
      <c r="AH183" s="114"/>
      <c r="AI183" s="15"/>
      <c r="AJ183" s="16"/>
      <c r="AK183" s="17"/>
      <c r="AL183" s="18"/>
    </row>
    <row r="184" spans="1:38" ht="13.5">
      <c r="A184" s="94">
        <v>180</v>
      </c>
      <c r="B184" s="95"/>
      <c r="C184" s="96"/>
      <c r="D184" s="96"/>
      <c r="E184" s="96"/>
      <c r="F184" s="97"/>
      <c r="G184" s="98"/>
      <c r="H184" s="99"/>
      <c r="I184" s="100"/>
      <c r="J184" s="100"/>
      <c r="K184" s="100"/>
      <c r="L184" s="100"/>
      <c r="M184" s="101"/>
      <c r="N184" s="102"/>
      <c r="O184" s="35"/>
      <c r="P184" s="36"/>
      <c r="Q184" s="37"/>
      <c r="R184" s="38"/>
      <c r="S184" s="102"/>
      <c r="T184" s="35"/>
      <c r="U184" s="36"/>
      <c r="V184" s="37"/>
      <c r="W184" s="38"/>
      <c r="X184" s="102"/>
      <c r="Y184" s="35"/>
      <c r="Z184" s="36"/>
      <c r="AA184" s="37"/>
      <c r="AB184" s="38"/>
      <c r="AC184" s="102"/>
      <c r="AD184" s="35"/>
      <c r="AE184" s="36"/>
      <c r="AF184" s="103"/>
      <c r="AG184" s="38"/>
      <c r="AH184" s="102"/>
      <c r="AI184" s="35"/>
      <c r="AJ184" s="36"/>
      <c r="AK184" s="37"/>
      <c r="AL184" s="38"/>
    </row>
    <row r="185" spans="1:38" ht="13.5">
      <c r="A185" s="68">
        <v>181</v>
      </c>
      <c r="B185" s="69"/>
      <c r="C185" s="70"/>
      <c r="D185" s="70"/>
      <c r="E185" s="70"/>
      <c r="F185" s="71"/>
      <c r="G185" s="72"/>
      <c r="H185" s="73"/>
      <c r="I185" s="74"/>
      <c r="J185" s="74"/>
      <c r="K185" s="74"/>
      <c r="L185" s="74"/>
      <c r="M185" s="91"/>
      <c r="N185" s="104"/>
      <c r="O185" s="31"/>
      <c r="P185" s="32"/>
      <c r="Q185" s="33"/>
      <c r="R185" s="34"/>
      <c r="S185" s="104"/>
      <c r="T185" s="31"/>
      <c r="U185" s="32"/>
      <c r="V185" s="33"/>
      <c r="W185" s="34"/>
      <c r="X185" s="104"/>
      <c r="Y185" s="31"/>
      <c r="Z185" s="32"/>
      <c r="AA185" s="33"/>
      <c r="AB185" s="34"/>
      <c r="AC185" s="104"/>
      <c r="AD185" s="31"/>
      <c r="AE185" s="32"/>
      <c r="AF185" s="105"/>
      <c r="AG185" s="34"/>
      <c r="AH185" s="104"/>
      <c r="AI185" s="31"/>
      <c r="AJ185" s="32"/>
      <c r="AK185" s="33"/>
      <c r="AL185" s="34"/>
    </row>
    <row r="186" spans="1:38" ht="13.5">
      <c r="A186" s="106">
        <v>182</v>
      </c>
      <c r="B186" s="107"/>
      <c r="C186" s="108"/>
      <c r="D186" s="108"/>
      <c r="E186" s="108"/>
      <c r="F186" s="109"/>
      <c r="G186" s="110"/>
      <c r="H186" s="111"/>
      <c r="I186" s="112"/>
      <c r="J186" s="112"/>
      <c r="K186" s="112"/>
      <c r="L186" s="112"/>
      <c r="M186" s="113"/>
      <c r="N186" s="114"/>
      <c r="O186" s="15"/>
      <c r="P186" s="16"/>
      <c r="Q186" s="17"/>
      <c r="R186" s="18"/>
      <c r="S186" s="114"/>
      <c r="T186" s="15"/>
      <c r="U186" s="16"/>
      <c r="V186" s="17"/>
      <c r="W186" s="18"/>
      <c r="X186" s="114"/>
      <c r="Y186" s="15"/>
      <c r="Z186" s="16"/>
      <c r="AA186" s="17"/>
      <c r="AB186" s="18"/>
      <c r="AC186" s="114"/>
      <c r="AD186" s="15"/>
      <c r="AE186" s="16"/>
      <c r="AF186" s="115"/>
      <c r="AG186" s="18"/>
      <c r="AH186" s="114"/>
      <c r="AI186" s="15"/>
      <c r="AJ186" s="16"/>
      <c r="AK186" s="17"/>
      <c r="AL186" s="18"/>
    </row>
    <row r="187" spans="1:38" ht="13.5">
      <c r="A187" s="106">
        <v>183</v>
      </c>
      <c r="B187" s="107"/>
      <c r="C187" s="108"/>
      <c r="D187" s="108"/>
      <c r="E187" s="108"/>
      <c r="F187" s="109"/>
      <c r="G187" s="110"/>
      <c r="H187" s="111"/>
      <c r="I187" s="112"/>
      <c r="J187" s="112"/>
      <c r="K187" s="112"/>
      <c r="L187" s="112"/>
      <c r="M187" s="113"/>
      <c r="N187" s="114"/>
      <c r="O187" s="15"/>
      <c r="P187" s="16"/>
      <c r="Q187" s="17"/>
      <c r="R187" s="18"/>
      <c r="S187" s="114"/>
      <c r="T187" s="15"/>
      <c r="U187" s="16"/>
      <c r="V187" s="17"/>
      <c r="W187" s="18"/>
      <c r="X187" s="114"/>
      <c r="Y187" s="15"/>
      <c r="Z187" s="16"/>
      <c r="AA187" s="17"/>
      <c r="AB187" s="18"/>
      <c r="AC187" s="114"/>
      <c r="AD187" s="15"/>
      <c r="AE187" s="16"/>
      <c r="AF187" s="115"/>
      <c r="AG187" s="18"/>
      <c r="AH187" s="114"/>
      <c r="AI187" s="15"/>
      <c r="AJ187" s="16"/>
      <c r="AK187" s="17"/>
      <c r="AL187" s="18"/>
    </row>
    <row r="188" spans="1:38" ht="13.5">
      <c r="A188" s="106">
        <v>184</v>
      </c>
      <c r="B188" s="107"/>
      <c r="C188" s="108"/>
      <c r="D188" s="108"/>
      <c r="E188" s="108"/>
      <c r="F188" s="109"/>
      <c r="G188" s="110"/>
      <c r="H188" s="111"/>
      <c r="I188" s="112"/>
      <c r="J188" s="112"/>
      <c r="K188" s="112"/>
      <c r="L188" s="112"/>
      <c r="M188" s="113"/>
      <c r="N188" s="114"/>
      <c r="O188" s="15"/>
      <c r="P188" s="16"/>
      <c r="Q188" s="17"/>
      <c r="R188" s="18"/>
      <c r="S188" s="114"/>
      <c r="T188" s="15"/>
      <c r="U188" s="16"/>
      <c r="V188" s="17"/>
      <c r="W188" s="18"/>
      <c r="X188" s="114"/>
      <c r="Y188" s="15"/>
      <c r="Z188" s="16"/>
      <c r="AA188" s="17"/>
      <c r="AB188" s="18"/>
      <c r="AC188" s="114"/>
      <c r="AD188" s="15"/>
      <c r="AE188" s="16"/>
      <c r="AF188" s="115"/>
      <c r="AG188" s="18"/>
      <c r="AH188" s="114"/>
      <c r="AI188" s="15"/>
      <c r="AJ188" s="16"/>
      <c r="AK188" s="17"/>
      <c r="AL188" s="18"/>
    </row>
    <row r="189" spans="1:38" ht="13.5">
      <c r="A189" s="94">
        <v>185</v>
      </c>
      <c r="B189" s="95"/>
      <c r="C189" s="96"/>
      <c r="D189" s="96"/>
      <c r="E189" s="96"/>
      <c r="F189" s="97"/>
      <c r="G189" s="98"/>
      <c r="H189" s="99"/>
      <c r="I189" s="100"/>
      <c r="J189" s="100"/>
      <c r="K189" s="100"/>
      <c r="L189" s="100"/>
      <c r="M189" s="101"/>
      <c r="N189" s="102"/>
      <c r="O189" s="35"/>
      <c r="P189" s="36"/>
      <c r="Q189" s="37"/>
      <c r="R189" s="38"/>
      <c r="S189" s="102"/>
      <c r="T189" s="35"/>
      <c r="U189" s="36"/>
      <c r="V189" s="37"/>
      <c r="W189" s="38"/>
      <c r="X189" s="102"/>
      <c r="Y189" s="35"/>
      <c r="Z189" s="36"/>
      <c r="AA189" s="37"/>
      <c r="AB189" s="38"/>
      <c r="AC189" s="102"/>
      <c r="AD189" s="35"/>
      <c r="AE189" s="36"/>
      <c r="AF189" s="103"/>
      <c r="AG189" s="38"/>
      <c r="AH189" s="102"/>
      <c r="AI189" s="35"/>
      <c r="AJ189" s="36"/>
      <c r="AK189" s="37"/>
      <c r="AL189" s="38"/>
    </row>
    <row r="190" spans="1:38" ht="13.5">
      <c r="A190" s="68">
        <v>186</v>
      </c>
      <c r="B190" s="69"/>
      <c r="C190" s="70"/>
      <c r="D190" s="70"/>
      <c r="E190" s="70"/>
      <c r="F190" s="71"/>
      <c r="G190" s="72"/>
      <c r="H190" s="73"/>
      <c r="I190" s="74"/>
      <c r="J190" s="74"/>
      <c r="K190" s="74"/>
      <c r="L190" s="74"/>
      <c r="M190" s="91"/>
      <c r="N190" s="104"/>
      <c r="O190" s="31"/>
      <c r="P190" s="32"/>
      <c r="Q190" s="33"/>
      <c r="R190" s="34"/>
      <c r="S190" s="104"/>
      <c r="T190" s="31"/>
      <c r="U190" s="32"/>
      <c r="V190" s="33"/>
      <c r="W190" s="34"/>
      <c r="X190" s="104"/>
      <c r="Y190" s="31"/>
      <c r="Z190" s="32"/>
      <c r="AA190" s="33"/>
      <c r="AB190" s="34"/>
      <c r="AC190" s="104"/>
      <c r="AD190" s="31"/>
      <c r="AE190" s="32"/>
      <c r="AF190" s="105"/>
      <c r="AG190" s="34"/>
      <c r="AH190" s="104"/>
      <c r="AI190" s="31"/>
      <c r="AJ190" s="32"/>
      <c r="AK190" s="33"/>
      <c r="AL190" s="34"/>
    </row>
    <row r="191" spans="1:38" ht="13.5">
      <c r="A191" s="106">
        <v>187</v>
      </c>
      <c r="B191" s="107"/>
      <c r="C191" s="108"/>
      <c r="D191" s="108"/>
      <c r="E191" s="108"/>
      <c r="F191" s="109"/>
      <c r="G191" s="110"/>
      <c r="H191" s="111"/>
      <c r="I191" s="112"/>
      <c r="J191" s="112"/>
      <c r="K191" s="112"/>
      <c r="L191" s="112"/>
      <c r="M191" s="113"/>
      <c r="N191" s="114"/>
      <c r="O191" s="15"/>
      <c r="P191" s="16"/>
      <c r="Q191" s="17"/>
      <c r="R191" s="18"/>
      <c r="S191" s="114"/>
      <c r="T191" s="15"/>
      <c r="U191" s="16"/>
      <c r="V191" s="17"/>
      <c r="W191" s="18"/>
      <c r="X191" s="114"/>
      <c r="Y191" s="15"/>
      <c r="Z191" s="16"/>
      <c r="AA191" s="17"/>
      <c r="AB191" s="18"/>
      <c r="AC191" s="114"/>
      <c r="AD191" s="15"/>
      <c r="AE191" s="16"/>
      <c r="AF191" s="115"/>
      <c r="AG191" s="18"/>
      <c r="AH191" s="114"/>
      <c r="AI191" s="15"/>
      <c r="AJ191" s="16"/>
      <c r="AK191" s="17"/>
      <c r="AL191" s="18"/>
    </row>
    <row r="192" spans="1:38" ht="13.5">
      <c r="A192" s="106">
        <v>188</v>
      </c>
      <c r="B192" s="107"/>
      <c r="C192" s="108"/>
      <c r="D192" s="108"/>
      <c r="E192" s="108"/>
      <c r="F192" s="109"/>
      <c r="G192" s="110"/>
      <c r="H192" s="111"/>
      <c r="I192" s="112"/>
      <c r="J192" s="112"/>
      <c r="K192" s="112"/>
      <c r="L192" s="112"/>
      <c r="M192" s="113"/>
      <c r="N192" s="114"/>
      <c r="O192" s="15"/>
      <c r="P192" s="16"/>
      <c r="Q192" s="17"/>
      <c r="R192" s="18"/>
      <c r="S192" s="114"/>
      <c r="T192" s="15"/>
      <c r="U192" s="16"/>
      <c r="V192" s="17"/>
      <c r="W192" s="18"/>
      <c r="X192" s="114"/>
      <c r="Y192" s="15"/>
      <c r="Z192" s="16"/>
      <c r="AA192" s="17"/>
      <c r="AB192" s="18"/>
      <c r="AC192" s="114"/>
      <c r="AD192" s="15"/>
      <c r="AE192" s="16"/>
      <c r="AF192" s="115"/>
      <c r="AG192" s="18"/>
      <c r="AH192" s="114"/>
      <c r="AI192" s="15"/>
      <c r="AJ192" s="16"/>
      <c r="AK192" s="17"/>
      <c r="AL192" s="18"/>
    </row>
    <row r="193" spans="1:38" ht="13.5">
      <c r="A193" s="106">
        <v>189</v>
      </c>
      <c r="B193" s="107"/>
      <c r="C193" s="108"/>
      <c r="D193" s="108"/>
      <c r="E193" s="108"/>
      <c r="F193" s="109"/>
      <c r="G193" s="110"/>
      <c r="H193" s="111"/>
      <c r="I193" s="112"/>
      <c r="J193" s="112"/>
      <c r="K193" s="112"/>
      <c r="L193" s="112"/>
      <c r="M193" s="113"/>
      <c r="N193" s="114"/>
      <c r="O193" s="15"/>
      <c r="P193" s="16"/>
      <c r="Q193" s="17"/>
      <c r="R193" s="18"/>
      <c r="S193" s="114"/>
      <c r="T193" s="15"/>
      <c r="U193" s="16"/>
      <c r="V193" s="17"/>
      <c r="W193" s="18"/>
      <c r="X193" s="114"/>
      <c r="Y193" s="15"/>
      <c r="Z193" s="16"/>
      <c r="AA193" s="17"/>
      <c r="AB193" s="18"/>
      <c r="AC193" s="114"/>
      <c r="AD193" s="15"/>
      <c r="AE193" s="16"/>
      <c r="AF193" s="115"/>
      <c r="AG193" s="18"/>
      <c r="AH193" s="114"/>
      <c r="AI193" s="15"/>
      <c r="AJ193" s="16"/>
      <c r="AK193" s="17"/>
      <c r="AL193" s="18"/>
    </row>
    <row r="194" spans="1:38" ht="13.5">
      <c r="A194" s="94">
        <v>190</v>
      </c>
      <c r="B194" s="95"/>
      <c r="C194" s="96"/>
      <c r="D194" s="96"/>
      <c r="E194" s="96"/>
      <c r="F194" s="97"/>
      <c r="G194" s="98"/>
      <c r="H194" s="99"/>
      <c r="I194" s="100"/>
      <c r="J194" s="100"/>
      <c r="K194" s="100"/>
      <c r="L194" s="100"/>
      <c r="M194" s="101"/>
      <c r="N194" s="102"/>
      <c r="O194" s="35"/>
      <c r="P194" s="36"/>
      <c r="Q194" s="37"/>
      <c r="R194" s="38"/>
      <c r="S194" s="102"/>
      <c r="T194" s="35"/>
      <c r="U194" s="36"/>
      <c r="V194" s="37"/>
      <c r="W194" s="38"/>
      <c r="X194" s="102"/>
      <c r="Y194" s="35"/>
      <c r="Z194" s="36"/>
      <c r="AA194" s="37"/>
      <c r="AB194" s="38"/>
      <c r="AC194" s="102"/>
      <c r="AD194" s="35"/>
      <c r="AE194" s="36"/>
      <c r="AF194" s="103"/>
      <c r="AG194" s="38"/>
      <c r="AH194" s="102"/>
      <c r="AI194" s="35"/>
      <c r="AJ194" s="36"/>
      <c r="AK194" s="37"/>
      <c r="AL194" s="38"/>
    </row>
    <row r="195" spans="1:38" ht="13.5">
      <c r="A195" s="68">
        <v>191</v>
      </c>
      <c r="B195" s="69"/>
      <c r="C195" s="70"/>
      <c r="D195" s="70"/>
      <c r="E195" s="70"/>
      <c r="F195" s="71"/>
      <c r="G195" s="72"/>
      <c r="H195" s="73"/>
      <c r="I195" s="74"/>
      <c r="J195" s="74"/>
      <c r="K195" s="74"/>
      <c r="L195" s="74"/>
      <c r="M195" s="91"/>
      <c r="N195" s="104"/>
      <c r="O195" s="31"/>
      <c r="P195" s="32"/>
      <c r="Q195" s="33"/>
      <c r="R195" s="34"/>
      <c r="S195" s="104"/>
      <c r="T195" s="31"/>
      <c r="U195" s="32"/>
      <c r="V195" s="33"/>
      <c r="W195" s="34"/>
      <c r="X195" s="104"/>
      <c r="Y195" s="31"/>
      <c r="Z195" s="32"/>
      <c r="AA195" s="33"/>
      <c r="AB195" s="34"/>
      <c r="AC195" s="104"/>
      <c r="AD195" s="31"/>
      <c r="AE195" s="32"/>
      <c r="AF195" s="105"/>
      <c r="AG195" s="34"/>
      <c r="AH195" s="104"/>
      <c r="AI195" s="31"/>
      <c r="AJ195" s="32"/>
      <c r="AK195" s="33"/>
      <c r="AL195" s="34"/>
    </row>
    <row r="196" spans="1:38" ht="13.5">
      <c r="A196" s="106">
        <v>192</v>
      </c>
      <c r="B196" s="107"/>
      <c r="C196" s="108"/>
      <c r="D196" s="108"/>
      <c r="E196" s="108"/>
      <c r="F196" s="109"/>
      <c r="G196" s="110"/>
      <c r="H196" s="111"/>
      <c r="I196" s="112"/>
      <c r="J196" s="112"/>
      <c r="K196" s="112"/>
      <c r="L196" s="112"/>
      <c r="M196" s="113"/>
      <c r="N196" s="114"/>
      <c r="O196" s="15"/>
      <c r="P196" s="16"/>
      <c r="Q196" s="17"/>
      <c r="R196" s="18"/>
      <c r="S196" s="114"/>
      <c r="T196" s="15"/>
      <c r="U196" s="16"/>
      <c r="V196" s="17"/>
      <c r="W196" s="18"/>
      <c r="X196" s="114"/>
      <c r="Y196" s="15"/>
      <c r="Z196" s="16"/>
      <c r="AA196" s="17"/>
      <c r="AB196" s="18"/>
      <c r="AC196" s="114"/>
      <c r="AD196" s="15"/>
      <c r="AE196" s="16"/>
      <c r="AF196" s="115"/>
      <c r="AG196" s="18"/>
      <c r="AH196" s="114"/>
      <c r="AI196" s="15"/>
      <c r="AJ196" s="16"/>
      <c r="AK196" s="17"/>
      <c r="AL196" s="18"/>
    </row>
    <row r="197" spans="1:38" ht="13.5">
      <c r="A197" s="106">
        <v>193</v>
      </c>
      <c r="B197" s="107"/>
      <c r="C197" s="108"/>
      <c r="D197" s="108"/>
      <c r="E197" s="108"/>
      <c r="F197" s="109"/>
      <c r="G197" s="110"/>
      <c r="H197" s="111"/>
      <c r="I197" s="112"/>
      <c r="J197" s="112"/>
      <c r="K197" s="112"/>
      <c r="L197" s="112"/>
      <c r="M197" s="113"/>
      <c r="N197" s="114"/>
      <c r="O197" s="15"/>
      <c r="P197" s="16"/>
      <c r="Q197" s="17"/>
      <c r="R197" s="18"/>
      <c r="S197" s="114"/>
      <c r="T197" s="15"/>
      <c r="U197" s="16"/>
      <c r="V197" s="17"/>
      <c r="W197" s="18"/>
      <c r="X197" s="114"/>
      <c r="Y197" s="15"/>
      <c r="Z197" s="16"/>
      <c r="AA197" s="17"/>
      <c r="AB197" s="18"/>
      <c r="AC197" s="114"/>
      <c r="AD197" s="15"/>
      <c r="AE197" s="16"/>
      <c r="AF197" s="115"/>
      <c r="AG197" s="18"/>
      <c r="AH197" s="114"/>
      <c r="AI197" s="15"/>
      <c r="AJ197" s="16"/>
      <c r="AK197" s="17"/>
      <c r="AL197" s="18"/>
    </row>
    <row r="198" spans="1:38" ht="13.5">
      <c r="A198" s="106">
        <v>194</v>
      </c>
      <c r="B198" s="107"/>
      <c r="C198" s="108"/>
      <c r="D198" s="108"/>
      <c r="E198" s="108"/>
      <c r="F198" s="109"/>
      <c r="G198" s="110"/>
      <c r="H198" s="111"/>
      <c r="I198" s="112"/>
      <c r="J198" s="112"/>
      <c r="K198" s="112"/>
      <c r="L198" s="112"/>
      <c r="M198" s="113"/>
      <c r="N198" s="114"/>
      <c r="O198" s="15"/>
      <c r="P198" s="16"/>
      <c r="Q198" s="17"/>
      <c r="R198" s="18"/>
      <c r="S198" s="114"/>
      <c r="T198" s="15"/>
      <c r="U198" s="16"/>
      <c r="V198" s="17"/>
      <c r="W198" s="18"/>
      <c r="X198" s="114"/>
      <c r="Y198" s="15"/>
      <c r="Z198" s="16"/>
      <c r="AA198" s="17"/>
      <c r="AB198" s="18"/>
      <c r="AC198" s="114"/>
      <c r="AD198" s="15"/>
      <c r="AE198" s="16"/>
      <c r="AF198" s="115"/>
      <c r="AG198" s="18"/>
      <c r="AH198" s="114"/>
      <c r="AI198" s="15"/>
      <c r="AJ198" s="16"/>
      <c r="AK198" s="17"/>
      <c r="AL198" s="18"/>
    </row>
    <row r="199" spans="1:38" ht="13.5">
      <c r="A199" s="94">
        <v>195</v>
      </c>
      <c r="B199" s="95"/>
      <c r="C199" s="96"/>
      <c r="D199" s="96"/>
      <c r="E199" s="96"/>
      <c r="F199" s="97"/>
      <c r="G199" s="98"/>
      <c r="H199" s="99"/>
      <c r="I199" s="100"/>
      <c r="J199" s="100"/>
      <c r="K199" s="100"/>
      <c r="L199" s="100"/>
      <c r="M199" s="101"/>
      <c r="N199" s="102"/>
      <c r="O199" s="35"/>
      <c r="P199" s="36"/>
      <c r="Q199" s="37"/>
      <c r="R199" s="38"/>
      <c r="S199" s="102"/>
      <c r="T199" s="35"/>
      <c r="U199" s="36"/>
      <c r="V199" s="37"/>
      <c r="W199" s="38"/>
      <c r="X199" s="102"/>
      <c r="Y199" s="35"/>
      <c r="Z199" s="36"/>
      <c r="AA199" s="37"/>
      <c r="AB199" s="38"/>
      <c r="AC199" s="102"/>
      <c r="AD199" s="35"/>
      <c r="AE199" s="36"/>
      <c r="AF199" s="103"/>
      <c r="AG199" s="38"/>
      <c r="AH199" s="102"/>
      <c r="AI199" s="35"/>
      <c r="AJ199" s="36"/>
      <c r="AK199" s="37"/>
      <c r="AL199" s="38"/>
    </row>
    <row r="200" spans="1:38" ht="13.5">
      <c r="A200" s="68">
        <v>196</v>
      </c>
      <c r="B200" s="69"/>
      <c r="C200" s="70"/>
      <c r="D200" s="70"/>
      <c r="E200" s="70"/>
      <c r="F200" s="71"/>
      <c r="G200" s="72"/>
      <c r="H200" s="73"/>
      <c r="I200" s="74"/>
      <c r="J200" s="74"/>
      <c r="K200" s="74"/>
      <c r="L200" s="74"/>
      <c r="M200" s="91"/>
      <c r="N200" s="104"/>
      <c r="O200" s="31"/>
      <c r="P200" s="32"/>
      <c r="Q200" s="33"/>
      <c r="R200" s="34"/>
      <c r="S200" s="104"/>
      <c r="T200" s="31"/>
      <c r="U200" s="32"/>
      <c r="V200" s="33"/>
      <c r="W200" s="34"/>
      <c r="X200" s="104"/>
      <c r="Y200" s="31"/>
      <c r="Z200" s="32"/>
      <c r="AA200" s="33"/>
      <c r="AB200" s="34"/>
      <c r="AC200" s="104"/>
      <c r="AD200" s="31"/>
      <c r="AE200" s="32"/>
      <c r="AF200" s="105"/>
      <c r="AG200" s="34"/>
      <c r="AH200" s="104"/>
      <c r="AI200" s="31"/>
      <c r="AJ200" s="32"/>
      <c r="AK200" s="33"/>
      <c r="AL200" s="34"/>
    </row>
    <row r="201" spans="1:38" ht="13.5">
      <c r="A201" s="106">
        <v>197</v>
      </c>
      <c r="B201" s="107"/>
      <c r="C201" s="108"/>
      <c r="D201" s="108"/>
      <c r="E201" s="108"/>
      <c r="F201" s="109"/>
      <c r="G201" s="110"/>
      <c r="H201" s="111"/>
      <c r="I201" s="112"/>
      <c r="J201" s="112"/>
      <c r="K201" s="112"/>
      <c r="L201" s="112"/>
      <c r="M201" s="113"/>
      <c r="N201" s="114"/>
      <c r="O201" s="15"/>
      <c r="P201" s="16"/>
      <c r="Q201" s="17"/>
      <c r="R201" s="18"/>
      <c r="S201" s="114"/>
      <c r="T201" s="15"/>
      <c r="U201" s="16"/>
      <c r="V201" s="17"/>
      <c r="W201" s="18"/>
      <c r="X201" s="114"/>
      <c r="Y201" s="15"/>
      <c r="Z201" s="16"/>
      <c r="AA201" s="17"/>
      <c r="AB201" s="18"/>
      <c r="AC201" s="114"/>
      <c r="AD201" s="15"/>
      <c r="AE201" s="16"/>
      <c r="AF201" s="115"/>
      <c r="AG201" s="18"/>
      <c r="AH201" s="114"/>
      <c r="AI201" s="15"/>
      <c r="AJ201" s="16"/>
      <c r="AK201" s="17"/>
      <c r="AL201" s="18"/>
    </row>
    <row r="202" spans="1:38" ht="13.5">
      <c r="A202" s="106">
        <v>198</v>
      </c>
      <c r="B202" s="107"/>
      <c r="C202" s="108"/>
      <c r="D202" s="108"/>
      <c r="E202" s="108"/>
      <c r="F202" s="109"/>
      <c r="G202" s="110"/>
      <c r="H202" s="111"/>
      <c r="I202" s="112"/>
      <c r="J202" s="112"/>
      <c r="K202" s="112"/>
      <c r="L202" s="112"/>
      <c r="M202" s="113"/>
      <c r="N202" s="114"/>
      <c r="O202" s="15"/>
      <c r="P202" s="16"/>
      <c r="Q202" s="17"/>
      <c r="R202" s="18"/>
      <c r="S202" s="114"/>
      <c r="T202" s="15"/>
      <c r="U202" s="16"/>
      <c r="V202" s="17"/>
      <c r="W202" s="18"/>
      <c r="X202" s="114"/>
      <c r="Y202" s="15"/>
      <c r="Z202" s="16"/>
      <c r="AA202" s="17"/>
      <c r="AB202" s="18"/>
      <c r="AC202" s="114"/>
      <c r="AD202" s="15"/>
      <c r="AE202" s="16"/>
      <c r="AF202" s="115"/>
      <c r="AG202" s="18"/>
      <c r="AH202" s="114"/>
      <c r="AI202" s="15"/>
      <c r="AJ202" s="16"/>
      <c r="AK202" s="17"/>
      <c r="AL202" s="18"/>
    </row>
    <row r="203" spans="1:38" ht="13.5">
      <c r="A203" s="106">
        <v>199</v>
      </c>
      <c r="B203" s="107"/>
      <c r="C203" s="108"/>
      <c r="D203" s="108"/>
      <c r="E203" s="108"/>
      <c r="F203" s="109"/>
      <c r="G203" s="110"/>
      <c r="H203" s="111"/>
      <c r="I203" s="112"/>
      <c r="J203" s="112"/>
      <c r="K203" s="112"/>
      <c r="L203" s="112"/>
      <c r="M203" s="113"/>
      <c r="N203" s="114"/>
      <c r="O203" s="15"/>
      <c r="P203" s="16"/>
      <c r="Q203" s="17"/>
      <c r="R203" s="18"/>
      <c r="S203" s="114"/>
      <c r="T203" s="15"/>
      <c r="U203" s="16"/>
      <c r="V203" s="17"/>
      <c r="W203" s="18"/>
      <c r="X203" s="114"/>
      <c r="Y203" s="15"/>
      <c r="Z203" s="16"/>
      <c r="AA203" s="17"/>
      <c r="AB203" s="18"/>
      <c r="AC203" s="114"/>
      <c r="AD203" s="15"/>
      <c r="AE203" s="16"/>
      <c r="AF203" s="115"/>
      <c r="AG203" s="18"/>
      <c r="AH203" s="114"/>
      <c r="AI203" s="15"/>
      <c r="AJ203" s="16"/>
      <c r="AK203" s="17"/>
      <c r="AL203" s="18"/>
    </row>
    <row r="204" spans="1:38" ht="14.25" thickBot="1">
      <c r="A204" s="116">
        <v>200</v>
      </c>
      <c r="B204" s="117"/>
      <c r="C204" s="118"/>
      <c r="D204" s="118"/>
      <c r="E204" s="118"/>
      <c r="F204" s="119"/>
      <c r="G204" s="120"/>
      <c r="H204" s="121"/>
      <c r="I204" s="122"/>
      <c r="J204" s="122"/>
      <c r="K204" s="122"/>
      <c r="L204" s="122"/>
      <c r="M204" s="123"/>
      <c r="N204" s="124"/>
      <c r="O204" s="19"/>
      <c r="P204" s="20"/>
      <c r="Q204" s="21"/>
      <c r="R204" s="22"/>
      <c r="S204" s="124"/>
      <c r="T204" s="19"/>
      <c r="U204" s="20"/>
      <c r="V204" s="21"/>
      <c r="W204" s="22"/>
      <c r="X204" s="124"/>
      <c r="Y204" s="19"/>
      <c r="Z204" s="20"/>
      <c r="AA204" s="21"/>
      <c r="AB204" s="22"/>
      <c r="AC204" s="124"/>
      <c r="AD204" s="19"/>
      <c r="AE204" s="20"/>
      <c r="AF204" s="125"/>
      <c r="AG204" s="22"/>
      <c r="AH204" s="124"/>
      <c r="AI204" s="19"/>
      <c r="AJ204" s="20"/>
      <c r="AK204" s="21"/>
      <c r="AL204" s="22"/>
    </row>
  </sheetData>
  <sheetProtection/>
  <mergeCells count="33">
    <mergeCell ref="G3:G4"/>
    <mergeCell ref="N3:N4"/>
    <mergeCell ref="Q3:Q4"/>
    <mergeCell ref="A1:D1"/>
    <mergeCell ref="O3:P3"/>
    <mergeCell ref="C3:D3"/>
    <mergeCell ref="I1:P2"/>
    <mergeCell ref="S3:S4"/>
    <mergeCell ref="M3:M4"/>
    <mergeCell ref="A3:A4"/>
    <mergeCell ref="B3:B4"/>
    <mergeCell ref="E3:F3"/>
    <mergeCell ref="H3:H4"/>
    <mergeCell ref="I3:I4"/>
    <mergeCell ref="J3:J4"/>
    <mergeCell ref="L3:L4"/>
    <mergeCell ref="K3:K4"/>
    <mergeCell ref="AD3:AE3"/>
    <mergeCell ref="Y3:Z3"/>
    <mergeCell ref="AA3:AA4"/>
    <mergeCell ref="X3:X4"/>
    <mergeCell ref="V3:V4"/>
    <mergeCell ref="T3:U3"/>
    <mergeCell ref="AL3:AL4"/>
    <mergeCell ref="AH3:AH4"/>
    <mergeCell ref="AG3:AG4"/>
    <mergeCell ref="R3:R4"/>
    <mergeCell ref="AI3:AJ3"/>
    <mergeCell ref="AK3:AK4"/>
    <mergeCell ref="AB3:AB4"/>
    <mergeCell ref="AC3:AC4"/>
    <mergeCell ref="AF3:AF4"/>
    <mergeCell ref="W3:W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Y213"/>
  <sheetViews>
    <sheetView zoomScale="80" zoomScaleNormal="80" zoomScaleSheetLayoutView="80" zoomScalePageLayoutView="0" workbookViewId="0" topLeftCell="D1">
      <selection activeCell="S37" sqref="S37"/>
    </sheetView>
  </sheetViews>
  <sheetFormatPr defaultColWidth="9.140625" defaultRowHeight="15"/>
  <cols>
    <col min="1" max="1" width="3.421875" style="127" customWidth="1"/>
    <col min="2" max="2" width="7.28125" style="138" customWidth="1"/>
    <col min="3" max="3" width="8.00390625" style="139" hidden="1" customWidth="1"/>
    <col min="4" max="4" width="14.8515625" style="140" customWidth="1"/>
    <col min="5" max="5" width="11.7109375" style="139" customWidth="1"/>
    <col min="6" max="7" width="5.421875" style="138" customWidth="1"/>
    <col min="8" max="12" width="12.00390625" style="140" customWidth="1"/>
    <col min="13" max="14" width="4.140625" style="141" customWidth="1"/>
    <col min="15" max="19" width="9.00390625" style="141" customWidth="1"/>
    <col min="20" max="20" width="9.421875" style="141" bestFit="1" customWidth="1"/>
    <col min="21" max="22" width="9.00390625" style="141" customWidth="1"/>
  </cols>
  <sheetData>
    <row r="1" spans="2:12" ht="14.25" thickBot="1">
      <c r="B1" s="128"/>
      <c r="C1" s="128"/>
      <c r="D1" s="129"/>
      <c r="E1" s="129"/>
      <c r="F1" s="129"/>
      <c r="G1" s="129"/>
      <c r="H1" s="130"/>
      <c r="I1" s="131"/>
      <c r="J1" s="132"/>
      <c r="K1" s="132"/>
      <c r="L1" s="132"/>
    </row>
    <row r="2" spans="2:24" ht="28.5">
      <c r="B2" s="329" t="s">
        <v>26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O2" s="324" t="s">
        <v>108</v>
      </c>
      <c r="P2" s="324"/>
      <c r="Q2" s="324"/>
      <c r="R2" s="300">
        <v>1000</v>
      </c>
      <c r="S2" s="301" t="s">
        <v>53</v>
      </c>
      <c r="T2" s="313"/>
      <c r="U2" s="315" t="s">
        <v>109</v>
      </c>
      <c r="V2" s="316">
        <f>R2*T2</f>
        <v>0</v>
      </c>
      <c r="W2" s="316"/>
      <c r="X2" s="318" t="s">
        <v>53</v>
      </c>
    </row>
    <row r="3" spans="2:24" ht="14.25" thickBot="1">
      <c r="B3" s="128"/>
      <c r="C3" s="128"/>
      <c r="D3" s="129"/>
      <c r="E3" s="133"/>
      <c r="F3" s="133"/>
      <c r="G3" s="133"/>
      <c r="H3" s="134"/>
      <c r="I3" s="135"/>
      <c r="J3" s="132"/>
      <c r="K3" s="132"/>
      <c r="L3" s="132"/>
      <c r="O3" s="324"/>
      <c r="P3" s="324"/>
      <c r="Q3" s="324"/>
      <c r="R3" s="300"/>
      <c r="S3" s="301"/>
      <c r="T3" s="314"/>
      <c r="U3" s="315"/>
      <c r="V3" s="317"/>
      <c r="W3" s="317"/>
      <c r="X3" s="319"/>
    </row>
    <row r="4" spans="2:25" ht="46.5" customHeight="1">
      <c r="B4" s="330" t="s">
        <v>27</v>
      </c>
      <c r="C4" s="331"/>
      <c r="D4" s="332"/>
      <c r="E4" s="333" t="s">
        <v>142</v>
      </c>
      <c r="F4" s="334"/>
      <c r="G4" s="334"/>
      <c r="H4" s="334"/>
      <c r="I4" s="334"/>
      <c r="J4" s="334"/>
      <c r="K4" s="334"/>
      <c r="L4" s="335"/>
      <c r="O4" s="324" t="s">
        <v>54</v>
      </c>
      <c r="P4" s="324"/>
      <c r="Q4" s="324"/>
      <c r="R4" s="300">
        <v>500</v>
      </c>
      <c r="S4" s="301" t="s">
        <v>53</v>
      </c>
      <c r="T4" s="291" t="s">
        <v>141</v>
      </c>
      <c r="U4" s="291"/>
      <c r="V4" s="291"/>
      <c r="W4" s="291"/>
      <c r="X4" s="291"/>
      <c r="Y4" s="291"/>
    </row>
    <row r="5" spans="2:19" ht="23.25" customHeight="1" thickBot="1">
      <c r="B5" s="336" t="s">
        <v>28</v>
      </c>
      <c r="C5" s="337"/>
      <c r="D5" s="338"/>
      <c r="E5" s="339" t="s">
        <v>113</v>
      </c>
      <c r="F5" s="339"/>
      <c r="G5" s="339"/>
      <c r="H5" s="339"/>
      <c r="I5" s="339"/>
      <c r="J5" s="339"/>
      <c r="K5" s="339"/>
      <c r="L5" s="340"/>
      <c r="O5" s="324"/>
      <c r="P5" s="324"/>
      <c r="Q5" s="324"/>
      <c r="R5" s="300"/>
      <c r="S5" s="301"/>
    </row>
    <row r="6" spans="2:19" ht="18.75" customHeight="1">
      <c r="B6" s="302" t="s">
        <v>105</v>
      </c>
      <c r="C6" s="303"/>
      <c r="D6" s="304"/>
      <c r="E6" s="322"/>
      <c r="F6" s="322"/>
      <c r="G6" s="322"/>
      <c r="H6" s="322"/>
      <c r="I6" s="322"/>
      <c r="J6" s="322"/>
      <c r="K6" s="322"/>
      <c r="L6" s="323"/>
      <c r="O6" s="324" t="s">
        <v>55</v>
      </c>
      <c r="P6" s="324"/>
      <c r="Q6" s="324"/>
      <c r="R6" s="300">
        <v>0</v>
      </c>
      <c r="S6" s="301" t="s">
        <v>53</v>
      </c>
    </row>
    <row r="7" spans="2:19" ht="18.75" customHeight="1" thickBot="1">
      <c r="B7" s="308" t="s">
        <v>29</v>
      </c>
      <c r="C7" s="309"/>
      <c r="D7" s="310"/>
      <c r="E7" s="311" t="s">
        <v>112</v>
      </c>
      <c r="F7" s="311"/>
      <c r="G7" s="311"/>
      <c r="H7" s="311"/>
      <c r="I7" s="311"/>
      <c r="J7" s="311"/>
      <c r="K7" s="311"/>
      <c r="L7" s="312"/>
      <c r="O7" s="324"/>
      <c r="P7" s="324"/>
      <c r="Q7" s="324"/>
      <c r="R7" s="300"/>
      <c r="S7" s="301"/>
    </row>
    <row r="8" spans="2:22" ht="20.25" customHeight="1">
      <c r="B8" s="358" t="s">
        <v>30</v>
      </c>
      <c r="C8" s="359"/>
      <c r="D8" s="360"/>
      <c r="E8" s="327" t="s">
        <v>89</v>
      </c>
      <c r="F8" s="327"/>
      <c r="G8" s="327"/>
      <c r="H8" s="327"/>
      <c r="I8" s="328"/>
      <c r="J8" s="159" t="s">
        <v>31</v>
      </c>
      <c r="K8" s="364" t="s">
        <v>51</v>
      </c>
      <c r="L8" s="365"/>
      <c r="O8" s="370" t="s">
        <v>56</v>
      </c>
      <c r="P8" s="347">
        <f>$Q$38</f>
        <v>0</v>
      </c>
      <c r="Q8" s="349" t="s">
        <v>57</v>
      </c>
      <c r="R8" s="368">
        <f>$R$4</f>
        <v>500</v>
      </c>
      <c r="S8" s="347">
        <f>P8*R8</f>
        <v>0</v>
      </c>
      <c r="T8" s="366"/>
      <c r="U8" s="375" t="s">
        <v>61</v>
      </c>
      <c r="V8" s="376"/>
    </row>
    <row r="9" spans="2:22" ht="20.25" customHeight="1" thickBot="1">
      <c r="B9" s="361"/>
      <c r="C9" s="362"/>
      <c r="D9" s="363"/>
      <c r="E9" s="351" t="s">
        <v>52</v>
      </c>
      <c r="F9" s="351"/>
      <c r="G9" s="351"/>
      <c r="H9" s="351"/>
      <c r="I9" s="352"/>
      <c r="J9" s="160" t="s">
        <v>32</v>
      </c>
      <c r="K9" s="353"/>
      <c r="L9" s="354"/>
      <c r="O9" s="326"/>
      <c r="P9" s="348"/>
      <c r="Q9" s="350"/>
      <c r="R9" s="369"/>
      <c r="S9" s="348"/>
      <c r="T9" s="367"/>
      <c r="U9" s="377"/>
      <c r="V9" s="378"/>
    </row>
    <row r="10" spans="2:22" ht="30.75" customHeight="1" thickBot="1">
      <c r="B10" s="305" t="s">
        <v>33</v>
      </c>
      <c r="C10" s="306"/>
      <c r="D10" s="307"/>
      <c r="E10" s="355" t="s">
        <v>106</v>
      </c>
      <c r="F10" s="355"/>
      <c r="G10" s="355"/>
      <c r="H10" s="355"/>
      <c r="I10" s="136" t="s">
        <v>34</v>
      </c>
      <c r="J10" s="161" t="s">
        <v>35</v>
      </c>
      <c r="K10" s="356"/>
      <c r="L10" s="357"/>
      <c r="O10" s="325" t="s">
        <v>59</v>
      </c>
      <c r="P10" s="347">
        <f>$Q$43</f>
        <v>0</v>
      </c>
      <c r="Q10" s="349" t="s">
        <v>57</v>
      </c>
      <c r="R10" s="368">
        <f>$R$6</f>
        <v>0</v>
      </c>
      <c r="S10" s="347">
        <f>P10*R10</f>
        <v>0</v>
      </c>
      <c r="T10" s="366"/>
      <c r="U10" s="371">
        <f>SUM(S8:T15)</f>
        <v>0</v>
      </c>
      <c r="V10" s="372"/>
    </row>
    <row r="11" spans="2:22" ht="13.5" customHeight="1" thickBot="1">
      <c r="B11" s="137"/>
      <c r="C11" s="128"/>
      <c r="D11" s="292" t="s">
        <v>110</v>
      </c>
      <c r="E11" s="296">
        <f>$V$2</f>
        <v>0</v>
      </c>
      <c r="F11" s="294" t="s">
        <v>111</v>
      </c>
      <c r="G11" s="294"/>
      <c r="H11" s="298">
        <f>$U$10</f>
        <v>0</v>
      </c>
      <c r="I11" s="298" t="s">
        <v>88</v>
      </c>
      <c r="J11" s="298"/>
      <c r="K11" s="320" t="str">
        <f>(E11+H11)&amp;"円"</f>
        <v>0円</v>
      </c>
      <c r="L11" s="320"/>
      <c r="O11" s="326"/>
      <c r="P11" s="348"/>
      <c r="Q11" s="350"/>
      <c r="R11" s="369"/>
      <c r="S11" s="348"/>
      <c r="T11" s="367"/>
      <c r="U11" s="371"/>
      <c r="V11" s="372"/>
    </row>
    <row r="12" spans="2:22" ht="14.25" customHeight="1" thickBot="1">
      <c r="B12" s="137"/>
      <c r="C12" s="128"/>
      <c r="D12" s="293"/>
      <c r="E12" s="297"/>
      <c r="F12" s="295"/>
      <c r="G12" s="295"/>
      <c r="H12" s="299"/>
      <c r="I12" s="299"/>
      <c r="J12" s="299"/>
      <c r="K12" s="321"/>
      <c r="L12" s="321"/>
      <c r="O12" s="370" t="s">
        <v>58</v>
      </c>
      <c r="P12" s="347">
        <f>$U$38</f>
        <v>0</v>
      </c>
      <c r="Q12" s="349" t="s">
        <v>57</v>
      </c>
      <c r="R12" s="368">
        <f>$R$4</f>
        <v>500</v>
      </c>
      <c r="S12" s="347">
        <f>P12*R12</f>
        <v>0</v>
      </c>
      <c r="T12" s="366"/>
      <c r="U12" s="371"/>
      <c r="V12" s="372"/>
    </row>
    <row r="13" spans="2:22" ht="24" customHeight="1" thickBot="1">
      <c r="B13" s="162" t="s">
        <v>36</v>
      </c>
      <c r="C13" s="163" t="s">
        <v>37</v>
      </c>
      <c r="D13" s="164" t="s">
        <v>3</v>
      </c>
      <c r="E13" s="164" t="s">
        <v>38</v>
      </c>
      <c r="F13" s="164" t="s">
        <v>6</v>
      </c>
      <c r="G13" s="164" t="s">
        <v>39</v>
      </c>
      <c r="H13" s="164" t="s">
        <v>11</v>
      </c>
      <c r="I13" s="165" t="s">
        <v>15</v>
      </c>
      <c r="J13" s="165" t="s">
        <v>16</v>
      </c>
      <c r="K13" s="164" t="s">
        <v>40</v>
      </c>
      <c r="L13" s="166" t="s">
        <v>41</v>
      </c>
      <c r="O13" s="326"/>
      <c r="P13" s="348"/>
      <c r="Q13" s="350"/>
      <c r="R13" s="369"/>
      <c r="S13" s="348"/>
      <c r="T13" s="367"/>
      <c r="U13" s="371"/>
      <c r="V13" s="372"/>
    </row>
    <row r="14" spans="2:22" ht="13.5">
      <c r="B14" s="167">
        <v>1</v>
      </c>
      <c r="C14" s="168">
        <v>1</v>
      </c>
      <c r="D14" s="169" t="str">
        <f>'データ作成シート'!C5&amp;'大会申込一覧表'!N14&amp;'データ作成シート'!D5</f>
        <v>　</v>
      </c>
      <c r="E14" s="169" t="str">
        <f>'データ作成シート'!E5&amp;'大会申込一覧表'!M14&amp;'データ作成シート'!F5</f>
        <v> </v>
      </c>
      <c r="F14" s="186">
        <f>'データ作成シート'!H5</f>
        <v>0</v>
      </c>
      <c r="G14" s="186">
        <f>'データ作成シート'!I5</f>
        <v>0</v>
      </c>
      <c r="H14" s="187">
        <f>'データ作成シート'!N5</f>
        <v>0</v>
      </c>
      <c r="I14" s="188">
        <f>'データ作成シート'!S5</f>
        <v>0</v>
      </c>
      <c r="J14" s="188">
        <f>'データ作成シート'!X5</f>
        <v>0</v>
      </c>
      <c r="K14" s="188">
        <f>'データ作成シート'!AC5</f>
        <v>0</v>
      </c>
      <c r="L14" s="189">
        <f>'データ作成シート'!AH5</f>
        <v>0</v>
      </c>
      <c r="M14" s="141" t="s">
        <v>50</v>
      </c>
      <c r="N14" s="141" t="s">
        <v>49</v>
      </c>
      <c r="O14" s="325" t="s">
        <v>60</v>
      </c>
      <c r="P14" s="347">
        <f>$U$43</f>
        <v>0</v>
      </c>
      <c r="Q14" s="349" t="s">
        <v>57</v>
      </c>
      <c r="R14" s="368">
        <f>$R$6</f>
        <v>0</v>
      </c>
      <c r="S14" s="347">
        <f>P14*R14</f>
        <v>0</v>
      </c>
      <c r="T14" s="366"/>
      <c r="U14" s="371"/>
      <c r="V14" s="372"/>
    </row>
    <row r="15" spans="2:22" ht="14.25" thickBot="1">
      <c r="B15" s="171">
        <v>2</v>
      </c>
      <c r="C15" s="172">
        <v>2</v>
      </c>
      <c r="D15" s="173" t="str">
        <f>'データ作成シート'!C6&amp;'大会申込一覧表'!N15&amp;'データ作成シート'!D6</f>
        <v>　</v>
      </c>
      <c r="E15" s="173" t="str">
        <f>'データ作成シート'!E6&amp;'大会申込一覧表'!M15&amp;'データ作成シート'!F6</f>
        <v> </v>
      </c>
      <c r="F15" s="190">
        <f>'データ作成シート'!H6</f>
        <v>0</v>
      </c>
      <c r="G15" s="191">
        <f>'データ作成シート'!I6</f>
        <v>0</v>
      </c>
      <c r="H15" s="192">
        <f>'データ作成シート'!N6</f>
        <v>0</v>
      </c>
      <c r="I15" s="193">
        <f>'データ作成シート'!S6</f>
        <v>0</v>
      </c>
      <c r="J15" s="193">
        <f>'データ作成シート'!X6</f>
        <v>0</v>
      </c>
      <c r="K15" s="193">
        <f>'データ作成シート'!AC6</f>
        <v>0</v>
      </c>
      <c r="L15" s="189">
        <f>'データ作成シート'!AH6</f>
        <v>0</v>
      </c>
      <c r="M15" s="141" t="s">
        <v>50</v>
      </c>
      <c r="N15" s="141" t="s">
        <v>49</v>
      </c>
      <c r="O15" s="326"/>
      <c r="P15" s="348"/>
      <c r="Q15" s="350"/>
      <c r="R15" s="369"/>
      <c r="S15" s="348"/>
      <c r="T15" s="367"/>
      <c r="U15" s="373"/>
      <c r="V15" s="374"/>
    </row>
    <row r="16" spans="2:14" ht="14.25" thickBot="1">
      <c r="B16" s="171">
        <v>3</v>
      </c>
      <c r="C16" s="172">
        <v>3</v>
      </c>
      <c r="D16" s="173" t="str">
        <f>'データ作成シート'!C7&amp;'大会申込一覧表'!N16&amp;'データ作成シート'!D7</f>
        <v>　</v>
      </c>
      <c r="E16" s="173" t="str">
        <f>'データ作成シート'!E7&amp;'大会申込一覧表'!M16&amp;'データ作成シート'!F7</f>
        <v> </v>
      </c>
      <c r="F16" s="190">
        <f>'データ作成シート'!H7</f>
        <v>0</v>
      </c>
      <c r="G16" s="191">
        <f>'データ作成シート'!I7</f>
        <v>0</v>
      </c>
      <c r="H16" s="192">
        <f>'データ作成シート'!N7</f>
        <v>0</v>
      </c>
      <c r="I16" s="193">
        <f>'データ作成シート'!S7</f>
        <v>0</v>
      </c>
      <c r="J16" s="193">
        <f>'データ作成シート'!X7</f>
        <v>0</v>
      </c>
      <c r="K16" s="193">
        <f>'データ作成シート'!AC7</f>
        <v>0</v>
      </c>
      <c r="L16" s="189">
        <f>'データ作成シート'!AH7</f>
        <v>0</v>
      </c>
      <c r="M16" s="141" t="s">
        <v>50</v>
      </c>
      <c r="N16" s="141" t="s">
        <v>49</v>
      </c>
    </row>
    <row r="17" spans="2:21" ht="14.25" thickBot="1">
      <c r="B17" s="171">
        <v>4</v>
      </c>
      <c r="C17" s="172">
        <v>4</v>
      </c>
      <c r="D17" s="173" t="str">
        <f>'データ作成シート'!C8&amp;'大会申込一覧表'!N17&amp;'データ作成シート'!D8</f>
        <v>　</v>
      </c>
      <c r="E17" s="173" t="str">
        <f>'データ作成シート'!E8&amp;'大会申込一覧表'!M17&amp;'データ作成シート'!F8</f>
        <v> </v>
      </c>
      <c r="F17" s="190">
        <f>'データ作成シート'!H8</f>
        <v>0</v>
      </c>
      <c r="G17" s="191">
        <f>'データ作成シート'!I8</f>
        <v>0</v>
      </c>
      <c r="H17" s="192">
        <f>'データ作成シート'!N8</f>
        <v>0</v>
      </c>
      <c r="I17" s="193">
        <f>'データ作成シート'!S8</f>
        <v>0</v>
      </c>
      <c r="J17" s="193">
        <f>'データ作成シート'!X8</f>
        <v>0</v>
      </c>
      <c r="K17" s="193">
        <f>'データ作成シート'!AC8</f>
        <v>0</v>
      </c>
      <c r="L17" s="189">
        <f>'データ作成シート'!AH8</f>
        <v>0</v>
      </c>
      <c r="M17" s="141" t="s">
        <v>50</v>
      </c>
      <c r="N17" s="141" t="s">
        <v>49</v>
      </c>
      <c r="O17" s="341" t="s">
        <v>43</v>
      </c>
      <c r="P17" s="342"/>
      <c r="Q17" s="343"/>
      <c r="R17" s="142"/>
      <c r="S17" s="344" t="s">
        <v>44</v>
      </c>
      <c r="T17" s="345"/>
      <c r="U17" s="346"/>
    </row>
    <row r="18" spans="2:21" ht="13.5">
      <c r="B18" s="171">
        <v>5</v>
      </c>
      <c r="C18" s="172">
        <v>5</v>
      </c>
      <c r="D18" s="173" t="str">
        <f>'データ作成シート'!C9&amp;'大会申込一覧表'!N18&amp;'データ作成シート'!D9</f>
        <v>　</v>
      </c>
      <c r="E18" s="173" t="str">
        <f>'データ作成シート'!E9&amp;'大会申込一覧表'!M18&amp;'データ作成シート'!F9</f>
        <v> </v>
      </c>
      <c r="F18" s="190">
        <f>'データ作成シート'!H9</f>
        <v>0</v>
      </c>
      <c r="G18" s="191">
        <f>'データ作成シート'!I9</f>
        <v>0</v>
      </c>
      <c r="H18" s="192">
        <f>'データ作成シート'!N9</f>
        <v>0</v>
      </c>
      <c r="I18" s="193">
        <f>'データ作成シート'!S9</f>
        <v>0</v>
      </c>
      <c r="J18" s="193">
        <f>'データ作成シート'!X9</f>
        <v>0</v>
      </c>
      <c r="K18" s="193">
        <f>'データ作成シート'!AC9</f>
        <v>0</v>
      </c>
      <c r="L18" s="189">
        <f>'データ作成シート'!AH9</f>
        <v>0</v>
      </c>
      <c r="M18" s="141" t="s">
        <v>50</v>
      </c>
      <c r="N18" s="141" t="s">
        <v>49</v>
      </c>
      <c r="O18" s="143" t="s">
        <v>114</v>
      </c>
      <c r="P18" s="144"/>
      <c r="Q18" s="147">
        <f>COUNTIF($H$14:$L$213,$O$18)</f>
        <v>0</v>
      </c>
      <c r="R18" s="145"/>
      <c r="S18" s="146" t="s">
        <v>127</v>
      </c>
      <c r="T18" s="144"/>
      <c r="U18" s="147">
        <f>COUNTIF($H$14:$L$213,$S$18)</f>
        <v>0</v>
      </c>
    </row>
    <row r="19" spans="2:21" ht="13.5">
      <c r="B19" s="171">
        <v>6</v>
      </c>
      <c r="C19" s="172">
        <v>6</v>
      </c>
      <c r="D19" s="173" t="str">
        <f>'データ作成シート'!C10&amp;'大会申込一覧表'!N19&amp;'データ作成シート'!D10</f>
        <v>　</v>
      </c>
      <c r="E19" s="173" t="str">
        <f>'データ作成シート'!E10&amp;'大会申込一覧表'!M19&amp;'データ作成シート'!F10</f>
        <v> </v>
      </c>
      <c r="F19" s="174">
        <f>'データ作成シート'!H10</f>
        <v>0</v>
      </c>
      <c r="G19" s="175">
        <f>'データ作成シート'!I10</f>
        <v>0</v>
      </c>
      <c r="H19" s="176">
        <f>'データ作成シート'!N10</f>
        <v>0</v>
      </c>
      <c r="I19" s="177">
        <f>'データ作成シート'!S10</f>
        <v>0</v>
      </c>
      <c r="J19" s="177">
        <f>'データ作成シート'!X10</f>
        <v>0</v>
      </c>
      <c r="K19" s="177">
        <f>'データ作成シート'!AC10</f>
        <v>0</v>
      </c>
      <c r="L19" s="170">
        <f>'データ作成シート'!AH10</f>
        <v>0</v>
      </c>
      <c r="M19" s="141" t="s">
        <v>50</v>
      </c>
      <c r="N19" s="141" t="s">
        <v>49</v>
      </c>
      <c r="O19" s="148" t="s">
        <v>115</v>
      </c>
      <c r="P19" s="149"/>
      <c r="Q19" s="151">
        <f>COUNTIF($H$14:$L$213,$O$19)</f>
        <v>0</v>
      </c>
      <c r="R19" s="145"/>
      <c r="S19" s="150" t="s">
        <v>128</v>
      </c>
      <c r="T19" s="149"/>
      <c r="U19" s="151">
        <f>COUNTIF($H$14:$L$213,$S$19)</f>
        <v>0</v>
      </c>
    </row>
    <row r="20" spans="2:21" ht="13.5">
      <c r="B20" s="171">
        <v>7</v>
      </c>
      <c r="C20" s="172">
        <v>7</v>
      </c>
      <c r="D20" s="173" t="str">
        <f>'データ作成シート'!C11&amp;'大会申込一覧表'!N20&amp;'データ作成シート'!D11</f>
        <v>　</v>
      </c>
      <c r="E20" s="173" t="str">
        <f>'データ作成シート'!E11&amp;'大会申込一覧表'!M20&amp;'データ作成シート'!F11</f>
        <v> </v>
      </c>
      <c r="F20" s="174">
        <f>'データ作成シート'!H11</f>
        <v>0</v>
      </c>
      <c r="G20" s="175">
        <f>'データ作成シート'!I11</f>
        <v>0</v>
      </c>
      <c r="H20" s="176">
        <f>'データ作成シート'!N11</f>
        <v>0</v>
      </c>
      <c r="I20" s="177">
        <f>'データ作成シート'!S11</f>
        <v>0</v>
      </c>
      <c r="J20" s="177">
        <f>'データ作成シート'!X11</f>
        <v>0</v>
      </c>
      <c r="K20" s="177">
        <f>'データ作成シート'!AC11</f>
        <v>0</v>
      </c>
      <c r="L20" s="170">
        <f>'データ作成シート'!AH11</f>
        <v>0</v>
      </c>
      <c r="M20" s="141" t="s">
        <v>50</v>
      </c>
      <c r="N20" s="141" t="s">
        <v>49</v>
      </c>
      <c r="O20" s="148" t="s">
        <v>116</v>
      </c>
      <c r="P20" s="149"/>
      <c r="Q20" s="151">
        <f>COUNTIF($H$14:$L$213,$O$20)</f>
        <v>0</v>
      </c>
      <c r="R20" s="145"/>
      <c r="S20" s="150" t="s">
        <v>129</v>
      </c>
      <c r="T20" s="149"/>
      <c r="U20" s="151">
        <f>COUNTIF($H$14:$L$213,$S$20)</f>
        <v>0</v>
      </c>
    </row>
    <row r="21" spans="2:21" ht="13.5">
      <c r="B21" s="171">
        <v>8</v>
      </c>
      <c r="C21" s="172">
        <v>8</v>
      </c>
      <c r="D21" s="173" t="str">
        <f>'データ作成シート'!C12&amp;'大会申込一覧表'!N21&amp;'データ作成シート'!D12</f>
        <v>　</v>
      </c>
      <c r="E21" s="173" t="str">
        <f>'データ作成シート'!E12&amp;'大会申込一覧表'!M21&amp;'データ作成シート'!F12</f>
        <v> </v>
      </c>
      <c r="F21" s="174">
        <f>'データ作成シート'!H12</f>
        <v>0</v>
      </c>
      <c r="G21" s="175">
        <f>'データ作成シート'!I12</f>
        <v>0</v>
      </c>
      <c r="H21" s="176">
        <f>'データ作成シート'!N12</f>
        <v>0</v>
      </c>
      <c r="I21" s="177">
        <f>'データ作成シート'!S12</f>
        <v>0</v>
      </c>
      <c r="J21" s="177">
        <f>'データ作成シート'!X12</f>
        <v>0</v>
      </c>
      <c r="K21" s="177">
        <f>'データ作成シート'!AC12</f>
        <v>0</v>
      </c>
      <c r="L21" s="170">
        <f>'データ作成シート'!AH12</f>
        <v>0</v>
      </c>
      <c r="M21" s="141" t="s">
        <v>50</v>
      </c>
      <c r="N21" s="141" t="s">
        <v>49</v>
      </c>
      <c r="O21" s="148" t="s">
        <v>143</v>
      </c>
      <c r="P21" s="149"/>
      <c r="Q21" s="151">
        <f>COUNTIF($H$14:$L$213,$O$21)</f>
        <v>0</v>
      </c>
      <c r="R21" s="145"/>
      <c r="S21" s="150" t="s">
        <v>150</v>
      </c>
      <c r="T21" s="149"/>
      <c r="U21" s="151">
        <f>COUNTIF($H$14:$L$213,$S$21)</f>
        <v>0</v>
      </c>
    </row>
    <row r="22" spans="2:21" ht="13.5">
      <c r="B22" s="171">
        <v>9</v>
      </c>
      <c r="C22" s="172">
        <v>9</v>
      </c>
      <c r="D22" s="173" t="str">
        <f>'データ作成シート'!C13&amp;'大会申込一覧表'!N22&amp;'データ作成シート'!D13</f>
        <v>　</v>
      </c>
      <c r="E22" s="173" t="str">
        <f>'データ作成シート'!E13&amp;'大会申込一覧表'!M22&amp;'データ作成シート'!F13</f>
        <v> </v>
      </c>
      <c r="F22" s="174">
        <f>'データ作成シート'!H13</f>
        <v>0</v>
      </c>
      <c r="G22" s="175">
        <f>'データ作成シート'!I13</f>
        <v>0</v>
      </c>
      <c r="H22" s="176">
        <f>'データ作成シート'!N13</f>
        <v>0</v>
      </c>
      <c r="I22" s="177">
        <f>'データ作成シート'!S13</f>
        <v>0</v>
      </c>
      <c r="J22" s="177">
        <f>'データ作成シート'!X13</f>
        <v>0</v>
      </c>
      <c r="K22" s="177">
        <f>'データ作成シート'!AC13</f>
        <v>0</v>
      </c>
      <c r="L22" s="170">
        <f>'データ作成シート'!AH13</f>
        <v>0</v>
      </c>
      <c r="M22" s="141" t="s">
        <v>50</v>
      </c>
      <c r="N22" s="141" t="s">
        <v>49</v>
      </c>
      <c r="O22" s="148" t="s">
        <v>117</v>
      </c>
      <c r="P22" s="149"/>
      <c r="Q22" s="151">
        <f>COUNTIF($H$14:$L$213,$O$22)</f>
        <v>0</v>
      </c>
      <c r="R22" s="145"/>
      <c r="S22" s="150" t="s">
        <v>130</v>
      </c>
      <c r="T22" s="149"/>
      <c r="U22" s="151">
        <f>COUNTIF($H$14:$L$213,$S$22)</f>
        <v>0</v>
      </c>
    </row>
    <row r="23" spans="2:21" ht="13.5">
      <c r="B23" s="171">
        <v>10</v>
      </c>
      <c r="C23" s="172">
        <v>10</v>
      </c>
      <c r="D23" s="173" t="str">
        <f>'データ作成シート'!C14&amp;'大会申込一覧表'!N23&amp;'データ作成シート'!D14</f>
        <v>　</v>
      </c>
      <c r="E23" s="173" t="str">
        <f>'データ作成シート'!E14&amp;'大会申込一覧表'!M23&amp;'データ作成シート'!F14</f>
        <v> </v>
      </c>
      <c r="F23" s="174">
        <f>'データ作成シート'!H14</f>
        <v>0</v>
      </c>
      <c r="G23" s="175">
        <f>'データ作成シート'!I14</f>
        <v>0</v>
      </c>
      <c r="H23" s="176">
        <f>'データ作成シート'!N14</f>
        <v>0</v>
      </c>
      <c r="I23" s="177">
        <f>'データ作成シート'!S14</f>
        <v>0</v>
      </c>
      <c r="J23" s="177">
        <f>'データ作成シート'!X14</f>
        <v>0</v>
      </c>
      <c r="K23" s="177">
        <f>'データ作成シート'!AC14</f>
        <v>0</v>
      </c>
      <c r="L23" s="170">
        <f>'データ作成シート'!AH14</f>
        <v>0</v>
      </c>
      <c r="M23" s="141" t="s">
        <v>50</v>
      </c>
      <c r="N23" s="141" t="s">
        <v>49</v>
      </c>
      <c r="O23" s="148" t="s">
        <v>144</v>
      </c>
      <c r="P23" s="149"/>
      <c r="Q23" s="151">
        <f>COUNTIF($H$14:$L$213,$O$23)</f>
        <v>0</v>
      </c>
      <c r="R23" s="145"/>
      <c r="S23" s="150" t="s">
        <v>151</v>
      </c>
      <c r="T23" s="149"/>
      <c r="U23" s="151">
        <f>COUNTIF($H$14:$L$213,$S$23)</f>
        <v>0</v>
      </c>
    </row>
    <row r="24" spans="2:21" ht="13.5">
      <c r="B24" s="171">
        <v>11</v>
      </c>
      <c r="C24" s="172">
        <v>11</v>
      </c>
      <c r="D24" s="173" t="str">
        <f>'データ作成シート'!C15&amp;'大会申込一覧表'!N24&amp;'データ作成シート'!D15</f>
        <v>　</v>
      </c>
      <c r="E24" s="173" t="str">
        <f>'データ作成シート'!E15&amp;'大会申込一覧表'!M24&amp;'データ作成シート'!F15</f>
        <v> </v>
      </c>
      <c r="F24" s="174">
        <f>'データ作成シート'!H15</f>
        <v>0</v>
      </c>
      <c r="G24" s="175">
        <f>'データ作成シート'!I15</f>
        <v>0</v>
      </c>
      <c r="H24" s="176">
        <f>'データ作成シート'!N15</f>
        <v>0</v>
      </c>
      <c r="I24" s="177">
        <f>'データ作成シート'!S15</f>
        <v>0</v>
      </c>
      <c r="J24" s="177">
        <f>'データ作成シート'!X15</f>
        <v>0</v>
      </c>
      <c r="K24" s="177">
        <f>'データ作成シート'!AC15</f>
        <v>0</v>
      </c>
      <c r="L24" s="170">
        <f>'データ作成シート'!AH15</f>
        <v>0</v>
      </c>
      <c r="M24" s="141" t="s">
        <v>50</v>
      </c>
      <c r="N24" s="141" t="s">
        <v>49</v>
      </c>
      <c r="O24" s="148" t="s">
        <v>118</v>
      </c>
      <c r="P24" s="149"/>
      <c r="Q24" s="151">
        <f>COUNTIF($H$14:$L$213,$O$24)</f>
        <v>0</v>
      </c>
      <c r="R24" s="145"/>
      <c r="S24" s="150" t="s">
        <v>131</v>
      </c>
      <c r="T24" s="149"/>
      <c r="U24" s="151">
        <f>COUNTIF($H$14:$L$213,$S$24)</f>
        <v>0</v>
      </c>
    </row>
    <row r="25" spans="2:21" ht="13.5">
      <c r="B25" s="171">
        <v>12</v>
      </c>
      <c r="C25" s="172">
        <v>12</v>
      </c>
      <c r="D25" s="173" t="str">
        <f>'データ作成シート'!C16&amp;'大会申込一覧表'!N25&amp;'データ作成シート'!D16</f>
        <v>　</v>
      </c>
      <c r="E25" s="173" t="str">
        <f>'データ作成シート'!E16&amp;'大会申込一覧表'!M25&amp;'データ作成シート'!F16</f>
        <v> </v>
      </c>
      <c r="F25" s="174">
        <f>'データ作成シート'!H16</f>
        <v>0</v>
      </c>
      <c r="G25" s="175">
        <f>'データ作成シート'!I16</f>
        <v>0</v>
      </c>
      <c r="H25" s="176">
        <f>'データ作成シート'!N16</f>
        <v>0</v>
      </c>
      <c r="I25" s="177">
        <f>'データ作成シート'!S16</f>
        <v>0</v>
      </c>
      <c r="J25" s="177">
        <f>'データ作成シート'!X16</f>
        <v>0</v>
      </c>
      <c r="K25" s="177">
        <f>'データ作成シート'!AC16</f>
        <v>0</v>
      </c>
      <c r="L25" s="170">
        <f>'データ作成シート'!AH16</f>
        <v>0</v>
      </c>
      <c r="M25" s="141" t="s">
        <v>50</v>
      </c>
      <c r="N25" s="141" t="s">
        <v>49</v>
      </c>
      <c r="O25" s="148" t="s">
        <v>119</v>
      </c>
      <c r="P25" s="149"/>
      <c r="Q25" s="151">
        <f>COUNTIF($H$14:$L$213,$O$25)</f>
        <v>0</v>
      </c>
      <c r="R25" s="145"/>
      <c r="S25" s="150" t="s">
        <v>132</v>
      </c>
      <c r="T25" s="149"/>
      <c r="U25" s="151">
        <f>COUNTIF($H$14:$L$213,$S$25)</f>
        <v>0</v>
      </c>
    </row>
    <row r="26" spans="2:21" ht="13.5">
      <c r="B26" s="171">
        <v>13</v>
      </c>
      <c r="C26" s="172">
        <v>13</v>
      </c>
      <c r="D26" s="173" t="str">
        <f>'データ作成シート'!C17&amp;'大会申込一覧表'!N26&amp;'データ作成シート'!D17</f>
        <v>　</v>
      </c>
      <c r="E26" s="173" t="str">
        <f>'データ作成シート'!E17&amp;'大会申込一覧表'!M26&amp;'データ作成シート'!F17</f>
        <v> </v>
      </c>
      <c r="F26" s="174">
        <f>'データ作成シート'!H17</f>
        <v>0</v>
      </c>
      <c r="G26" s="175">
        <f>'データ作成シート'!I17</f>
        <v>0</v>
      </c>
      <c r="H26" s="176">
        <f>'データ作成シート'!N17</f>
        <v>0</v>
      </c>
      <c r="I26" s="177">
        <f>'データ作成シート'!S17</f>
        <v>0</v>
      </c>
      <c r="J26" s="177">
        <f>'データ作成シート'!X17</f>
        <v>0</v>
      </c>
      <c r="K26" s="177">
        <f>'データ作成シート'!AC17</f>
        <v>0</v>
      </c>
      <c r="L26" s="170">
        <f>'データ作成シート'!AH17</f>
        <v>0</v>
      </c>
      <c r="M26" s="141" t="s">
        <v>50</v>
      </c>
      <c r="N26" s="141" t="s">
        <v>49</v>
      </c>
      <c r="O26" s="148" t="s">
        <v>145</v>
      </c>
      <c r="P26" s="149"/>
      <c r="Q26" s="151">
        <f>COUNTIF($H$14:$L$213,$O$26)</f>
        <v>0</v>
      </c>
      <c r="R26" s="145"/>
      <c r="S26" s="150" t="s">
        <v>152</v>
      </c>
      <c r="T26" s="149"/>
      <c r="U26" s="151">
        <f>COUNTIF($H$14:$L$213,$S$26)</f>
        <v>0</v>
      </c>
    </row>
    <row r="27" spans="2:21" ht="13.5">
      <c r="B27" s="171">
        <v>14</v>
      </c>
      <c r="C27" s="172">
        <v>14</v>
      </c>
      <c r="D27" s="173" t="str">
        <f>'データ作成シート'!C18&amp;'大会申込一覧表'!N27&amp;'データ作成シート'!D18</f>
        <v>　</v>
      </c>
      <c r="E27" s="173" t="str">
        <f>'データ作成シート'!E18&amp;'大会申込一覧表'!M27&amp;'データ作成シート'!F18</f>
        <v> </v>
      </c>
      <c r="F27" s="174">
        <f>'データ作成シート'!H18</f>
        <v>0</v>
      </c>
      <c r="G27" s="175">
        <f>'データ作成シート'!I18</f>
        <v>0</v>
      </c>
      <c r="H27" s="176">
        <f>'データ作成シート'!N18</f>
        <v>0</v>
      </c>
      <c r="I27" s="177">
        <f>'データ作成シート'!S18</f>
        <v>0</v>
      </c>
      <c r="J27" s="177">
        <f>'データ作成シート'!X18</f>
        <v>0</v>
      </c>
      <c r="K27" s="177">
        <f>'データ作成シート'!AC18</f>
        <v>0</v>
      </c>
      <c r="L27" s="170">
        <f>'データ作成シート'!AH18</f>
        <v>0</v>
      </c>
      <c r="M27" s="141" t="s">
        <v>50</v>
      </c>
      <c r="N27" s="141" t="s">
        <v>49</v>
      </c>
      <c r="O27" s="148" t="s">
        <v>120</v>
      </c>
      <c r="P27" s="149"/>
      <c r="Q27" s="151">
        <f>COUNTIF($H$14:$L$213,$O$27)</f>
        <v>0</v>
      </c>
      <c r="R27" s="145"/>
      <c r="S27" s="150" t="s">
        <v>133</v>
      </c>
      <c r="T27" s="149"/>
      <c r="U27" s="151">
        <f>COUNTIF($H$14:$L$213,$S$27)</f>
        <v>0</v>
      </c>
    </row>
    <row r="28" spans="2:21" ht="13.5">
      <c r="B28" s="171">
        <v>15</v>
      </c>
      <c r="C28" s="172">
        <v>15</v>
      </c>
      <c r="D28" s="173" t="str">
        <f>'データ作成シート'!C19&amp;'大会申込一覧表'!N28&amp;'データ作成シート'!D19</f>
        <v>　</v>
      </c>
      <c r="E28" s="173" t="str">
        <f>'データ作成シート'!E19&amp;'大会申込一覧表'!M28&amp;'データ作成シート'!F19</f>
        <v> </v>
      </c>
      <c r="F28" s="174">
        <f>'データ作成シート'!H19</f>
        <v>0</v>
      </c>
      <c r="G28" s="175">
        <f>'データ作成シート'!I19</f>
        <v>0</v>
      </c>
      <c r="H28" s="176">
        <f>'データ作成シート'!N19</f>
        <v>0</v>
      </c>
      <c r="I28" s="177">
        <f>'データ作成シート'!S19</f>
        <v>0</v>
      </c>
      <c r="J28" s="177">
        <f>'データ作成シート'!X19</f>
        <v>0</v>
      </c>
      <c r="K28" s="177">
        <f>'データ作成シート'!AC19</f>
        <v>0</v>
      </c>
      <c r="L28" s="170">
        <f>'データ作成シート'!AH19</f>
        <v>0</v>
      </c>
      <c r="M28" s="141" t="s">
        <v>50</v>
      </c>
      <c r="N28" s="141" t="s">
        <v>49</v>
      </c>
      <c r="O28" s="148" t="s">
        <v>146</v>
      </c>
      <c r="P28" s="149"/>
      <c r="Q28" s="151">
        <f>COUNTIF($H$14:$L$213,$O$28)</f>
        <v>0</v>
      </c>
      <c r="R28" s="145"/>
      <c r="S28" s="150" t="s">
        <v>153</v>
      </c>
      <c r="T28" s="149"/>
      <c r="U28" s="151">
        <f>COUNTIF($H$14:$L$213,$S$28)</f>
        <v>0</v>
      </c>
    </row>
    <row r="29" spans="2:21" ht="13.5">
      <c r="B29" s="171">
        <v>16</v>
      </c>
      <c r="C29" s="172">
        <v>16</v>
      </c>
      <c r="D29" s="173" t="str">
        <f>'データ作成シート'!C20&amp;'大会申込一覧表'!N29&amp;'データ作成シート'!D20</f>
        <v>　</v>
      </c>
      <c r="E29" s="173" t="str">
        <f>'データ作成シート'!E20&amp;'大会申込一覧表'!M29&amp;'データ作成シート'!F20</f>
        <v> </v>
      </c>
      <c r="F29" s="174">
        <f>'データ作成シート'!H20</f>
        <v>0</v>
      </c>
      <c r="G29" s="175">
        <f>'データ作成シート'!I20</f>
        <v>0</v>
      </c>
      <c r="H29" s="176">
        <f>'データ作成シート'!N20</f>
        <v>0</v>
      </c>
      <c r="I29" s="177">
        <f>'データ作成シート'!S20</f>
        <v>0</v>
      </c>
      <c r="J29" s="177">
        <f>'データ作成シート'!X20</f>
        <v>0</v>
      </c>
      <c r="K29" s="177">
        <f>'データ作成シート'!AC20</f>
        <v>0</v>
      </c>
      <c r="L29" s="170">
        <f>'データ作成シート'!AH20</f>
        <v>0</v>
      </c>
      <c r="M29" s="141" t="s">
        <v>50</v>
      </c>
      <c r="N29" s="141" t="s">
        <v>49</v>
      </c>
      <c r="O29" s="148" t="s">
        <v>121</v>
      </c>
      <c r="P29" s="149"/>
      <c r="Q29" s="151">
        <f>COUNTIF($H$14:$L$213,$O$29)</f>
        <v>0</v>
      </c>
      <c r="R29" s="145"/>
      <c r="S29" s="150" t="s">
        <v>134</v>
      </c>
      <c r="T29" s="149"/>
      <c r="U29" s="151">
        <f>COUNTIF($H$14:$L$213,$S$29)</f>
        <v>0</v>
      </c>
    </row>
    <row r="30" spans="2:21" ht="13.5">
      <c r="B30" s="171">
        <v>17</v>
      </c>
      <c r="C30" s="172">
        <v>17</v>
      </c>
      <c r="D30" s="173" t="str">
        <f>'データ作成シート'!C21&amp;'大会申込一覧表'!N30&amp;'データ作成シート'!D21</f>
        <v>　</v>
      </c>
      <c r="E30" s="173" t="str">
        <f>'データ作成シート'!E21&amp;'大会申込一覧表'!M30&amp;'データ作成シート'!F21</f>
        <v> </v>
      </c>
      <c r="F30" s="174">
        <f>'データ作成シート'!H21</f>
        <v>0</v>
      </c>
      <c r="G30" s="175">
        <f>'データ作成シート'!I21</f>
        <v>0</v>
      </c>
      <c r="H30" s="176">
        <f>'データ作成シート'!N21</f>
        <v>0</v>
      </c>
      <c r="I30" s="177">
        <f>'データ作成シート'!S21</f>
        <v>0</v>
      </c>
      <c r="J30" s="177">
        <f>'データ作成シート'!X21</f>
        <v>0</v>
      </c>
      <c r="K30" s="177">
        <f>'データ作成シート'!AC21</f>
        <v>0</v>
      </c>
      <c r="L30" s="170">
        <f>'データ作成シート'!AH21</f>
        <v>0</v>
      </c>
      <c r="M30" s="141" t="s">
        <v>50</v>
      </c>
      <c r="N30" s="141" t="s">
        <v>49</v>
      </c>
      <c r="O30" s="148" t="s">
        <v>122</v>
      </c>
      <c r="P30" s="149"/>
      <c r="Q30" s="151">
        <f>COUNTIF($H$14:$L$213,$O$30)</f>
        <v>0</v>
      </c>
      <c r="R30" s="145"/>
      <c r="S30" s="152" t="s">
        <v>135</v>
      </c>
      <c r="T30" s="149"/>
      <c r="U30" s="151">
        <f>COUNTIF($H$14:$L$213,$S$30)</f>
        <v>0</v>
      </c>
    </row>
    <row r="31" spans="2:21" ht="13.5">
      <c r="B31" s="171">
        <v>18</v>
      </c>
      <c r="C31" s="172">
        <v>18</v>
      </c>
      <c r="D31" s="173" t="str">
        <f>'データ作成シート'!C22&amp;'大会申込一覧表'!N31&amp;'データ作成シート'!D22</f>
        <v>　</v>
      </c>
      <c r="E31" s="173" t="str">
        <f>'データ作成シート'!E22&amp;'大会申込一覧表'!M31&amp;'データ作成シート'!F22</f>
        <v> </v>
      </c>
      <c r="F31" s="174">
        <f>'データ作成シート'!H22</f>
        <v>0</v>
      </c>
      <c r="G31" s="175">
        <f>'データ作成シート'!I22</f>
        <v>0</v>
      </c>
      <c r="H31" s="176">
        <f>'データ作成シート'!N22</f>
        <v>0</v>
      </c>
      <c r="I31" s="177">
        <f>'データ作成シート'!S22</f>
        <v>0</v>
      </c>
      <c r="J31" s="177">
        <f>'データ作成シート'!X22</f>
        <v>0</v>
      </c>
      <c r="K31" s="177">
        <f>'データ作成シート'!AC22</f>
        <v>0</v>
      </c>
      <c r="L31" s="170">
        <f>'データ作成シート'!AH22</f>
        <v>0</v>
      </c>
      <c r="M31" s="141" t="s">
        <v>50</v>
      </c>
      <c r="N31" s="141" t="s">
        <v>49</v>
      </c>
      <c r="O31" s="148" t="s">
        <v>123</v>
      </c>
      <c r="P31" s="149"/>
      <c r="Q31" s="151">
        <f>COUNTIF($H$14:$L$213,$O$31)</f>
        <v>0</v>
      </c>
      <c r="R31" s="145"/>
      <c r="S31" s="152" t="s">
        <v>136</v>
      </c>
      <c r="T31" s="149"/>
      <c r="U31" s="151">
        <f>COUNTIF($H$14:$L$213,$S$31)</f>
        <v>0</v>
      </c>
    </row>
    <row r="32" spans="2:21" ht="13.5">
      <c r="B32" s="171">
        <v>19</v>
      </c>
      <c r="C32" s="172">
        <v>19</v>
      </c>
      <c r="D32" s="173" t="str">
        <f>'データ作成シート'!C23&amp;'大会申込一覧表'!N32&amp;'データ作成シート'!D23</f>
        <v>　</v>
      </c>
      <c r="E32" s="173" t="str">
        <f>'データ作成シート'!E23&amp;'大会申込一覧表'!M32&amp;'データ作成シート'!F23</f>
        <v> </v>
      </c>
      <c r="F32" s="174">
        <f>'データ作成シート'!H23</f>
        <v>0</v>
      </c>
      <c r="G32" s="175">
        <f>'データ作成シート'!I23</f>
        <v>0</v>
      </c>
      <c r="H32" s="176">
        <f>'データ作成シート'!N23</f>
        <v>0</v>
      </c>
      <c r="I32" s="177">
        <f>'データ作成シート'!S23</f>
        <v>0</v>
      </c>
      <c r="J32" s="177">
        <f>'データ作成シート'!X23</f>
        <v>0</v>
      </c>
      <c r="K32" s="177">
        <f>'データ作成シート'!AC23</f>
        <v>0</v>
      </c>
      <c r="L32" s="170">
        <f>'データ作成シート'!AH23</f>
        <v>0</v>
      </c>
      <c r="M32" s="141" t="s">
        <v>50</v>
      </c>
      <c r="N32" s="141" t="s">
        <v>49</v>
      </c>
      <c r="O32" s="148" t="s">
        <v>147</v>
      </c>
      <c r="P32" s="149"/>
      <c r="Q32" s="151">
        <f>COUNTIF($H$14:$L$213,$O$32)</f>
        <v>0</v>
      </c>
      <c r="R32" s="145"/>
      <c r="S32" s="150" t="s">
        <v>154</v>
      </c>
      <c r="T32" s="149"/>
      <c r="U32" s="151">
        <f>COUNTIF($H$14:$L$213,$S$32)</f>
        <v>0</v>
      </c>
    </row>
    <row r="33" spans="2:21" ht="13.5">
      <c r="B33" s="171">
        <v>20</v>
      </c>
      <c r="C33" s="172">
        <v>20</v>
      </c>
      <c r="D33" s="173" t="str">
        <f>'データ作成シート'!C24&amp;'大会申込一覧表'!N33&amp;'データ作成シート'!D24</f>
        <v>　</v>
      </c>
      <c r="E33" s="173" t="str">
        <f>'データ作成シート'!E24&amp;'大会申込一覧表'!M33&amp;'データ作成シート'!F24</f>
        <v> </v>
      </c>
      <c r="F33" s="174">
        <f>'データ作成シート'!H24</f>
        <v>0</v>
      </c>
      <c r="G33" s="175">
        <f>'データ作成シート'!I24</f>
        <v>0</v>
      </c>
      <c r="H33" s="176">
        <f>'データ作成シート'!N24</f>
        <v>0</v>
      </c>
      <c r="I33" s="177">
        <f>'データ作成シート'!S24</f>
        <v>0</v>
      </c>
      <c r="J33" s="177">
        <f>'データ作成シート'!X24</f>
        <v>0</v>
      </c>
      <c r="K33" s="177">
        <f>'データ作成シート'!AC24</f>
        <v>0</v>
      </c>
      <c r="L33" s="170">
        <f>'データ作成シート'!AH24</f>
        <v>0</v>
      </c>
      <c r="M33" s="141" t="s">
        <v>50</v>
      </c>
      <c r="N33" s="141" t="s">
        <v>49</v>
      </c>
      <c r="O33" s="148" t="s">
        <v>148</v>
      </c>
      <c r="P33" s="149"/>
      <c r="Q33" s="151">
        <f>COUNTIF($H$14:$L$213,$O$33)</f>
        <v>0</v>
      </c>
      <c r="S33" s="150" t="s">
        <v>155</v>
      </c>
      <c r="T33" s="149"/>
      <c r="U33" s="151">
        <f>COUNTIF($H$14:$L$213,$S$33)</f>
        <v>0</v>
      </c>
    </row>
    <row r="34" spans="2:21" ht="13.5">
      <c r="B34" s="171">
        <v>21</v>
      </c>
      <c r="C34" s="172">
        <v>21</v>
      </c>
      <c r="D34" s="173" t="str">
        <f>'データ作成シート'!C25&amp;'大会申込一覧表'!N34&amp;'データ作成シート'!D25</f>
        <v>　</v>
      </c>
      <c r="E34" s="173" t="str">
        <f>'データ作成シート'!E25&amp;'大会申込一覧表'!M34&amp;'データ作成シート'!F25</f>
        <v> </v>
      </c>
      <c r="F34" s="174">
        <f>'データ作成シート'!H25</f>
        <v>0</v>
      </c>
      <c r="G34" s="175">
        <f>'データ作成シート'!I25</f>
        <v>0</v>
      </c>
      <c r="H34" s="176">
        <f>'データ作成シート'!N25</f>
        <v>0</v>
      </c>
      <c r="I34" s="177">
        <f>'データ作成シート'!S25</f>
        <v>0</v>
      </c>
      <c r="J34" s="177">
        <f>'データ作成シート'!X25</f>
        <v>0</v>
      </c>
      <c r="K34" s="177">
        <f>'データ作成シート'!AC25</f>
        <v>0</v>
      </c>
      <c r="L34" s="170">
        <f>'データ作成シート'!AH25</f>
        <v>0</v>
      </c>
      <c r="M34" s="141" t="s">
        <v>50</v>
      </c>
      <c r="N34" s="141" t="s">
        <v>49</v>
      </c>
      <c r="O34" s="148" t="s">
        <v>149</v>
      </c>
      <c r="P34" s="149"/>
      <c r="Q34" s="151">
        <f>COUNTIF($H$14:$L$213,$O$34)</f>
        <v>0</v>
      </c>
      <c r="S34" s="150" t="s">
        <v>156</v>
      </c>
      <c r="T34" s="149"/>
      <c r="U34" s="151">
        <f>COUNTIF($H$14:$L$213,$S$34)</f>
        <v>0</v>
      </c>
    </row>
    <row r="35" spans="2:21" ht="13.5">
      <c r="B35" s="171">
        <v>22</v>
      </c>
      <c r="C35" s="172">
        <v>5001</v>
      </c>
      <c r="D35" s="173" t="str">
        <f>'データ作成シート'!C26&amp;'大会申込一覧表'!N35&amp;'データ作成シート'!D26</f>
        <v>　</v>
      </c>
      <c r="E35" s="173" t="str">
        <f>'データ作成シート'!E26&amp;'大会申込一覧表'!M35&amp;'データ作成シート'!F26</f>
        <v> </v>
      </c>
      <c r="F35" s="174">
        <f>'データ作成シート'!H26</f>
        <v>0</v>
      </c>
      <c r="G35" s="175">
        <f>'データ作成シート'!I26</f>
        <v>0</v>
      </c>
      <c r="H35" s="176">
        <f>'データ作成シート'!N26</f>
        <v>0</v>
      </c>
      <c r="I35" s="177">
        <f>'データ作成シート'!S26</f>
        <v>0</v>
      </c>
      <c r="J35" s="177">
        <f>'データ作成シート'!X26</f>
        <v>0</v>
      </c>
      <c r="K35" s="177">
        <f>'データ作成シート'!AC26</f>
        <v>0</v>
      </c>
      <c r="L35" s="170">
        <f>'データ作成シート'!AH26</f>
        <v>0</v>
      </c>
      <c r="M35" s="141" t="s">
        <v>50</v>
      </c>
      <c r="N35" s="141" t="s">
        <v>49</v>
      </c>
      <c r="O35" s="148" t="s">
        <v>124</v>
      </c>
      <c r="P35" s="149"/>
      <c r="Q35" s="151">
        <f>COUNTIF($H$14:$L$213,$O$35)</f>
        <v>0</v>
      </c>
      <c r="S35" s="150" t="s">
        <v>137</v>
      </c>
      <c r="T35" s="149"/>
      <c r="U35" s="151">
        <f>COUNTIF($H$14:$L$213,$S$35)</f>
        <v>0</v>
      </c>
    </row>
    <row r="36" spans="2:22" ht="13.5">
      <c r="B36" s="171">
        <v>23</v>
      </c>
      <c r="C36" s="172">
        <v>5002</v>
      </c>
      <c r="D36" s="173" t="str">
        <f>'データ作成シート'!C27&amp;'大会申込一覧表'!N36&amp;'データ作成シート'!D27</f>
        <v>　</v>
      </c>
      <c r="E36" s="173" t="str">
        <f>'データ作成シート'!E27&amp;'大会申込一覧表'!M36&amp;'データ作成シート'!F27</f>
        <v> </v>
      </c>
      <c r="F36" s="174">
        <f>'データ作成シート'!H27</f>
        <v>0</v>
      </c>
      <c r="G36" s="175">
        <f>'データ作成シート'!I27</f>
        <v>0</v>
      </c>
      <c r="H36" s="176">
        <f>'データ作成シート'!N27</f>
        <v>0</v>
      </c>
      <c r="I36" s="177">
        <f>'データ作成シート'!S27</f>
        <v>0</v>
      </c>
      <c r="J36" s="177">
        <f>'データ作成シート'!X27</f>
        <v>0</v>
      </c>
      <c r="K36" s="177">
        <f>'データ作成シート'!AC27</f>
        <v>0</v>
      </c>
      <c r="L36" s="170">
        <f>'データ作成シート'!AH27</f>
        <v>0</v>
      </c>
      <c r="M36" s="141" t="s">
        <v>50</v>
      </c>
      <c r="N36" s="141" t="s">
        <v>49</v>
      </c>
      <c r="O36" s="148" t="s">
        <v>125</v>
      </c>
      <c r="P36" s="149"/>
      <c r="Q36" s="151">
        <f>COUNTIF($H$14:$L$213,$O$36)</f>
        <v>0</v>
      </c>
      <c r="S36" s="150" t="s">
        <v>138</v>
      </c>
      <c r="T36" s="149"/>
      <c r="U36" s="151">
        <f>COUNTIF($H$14:$L$213,$S$36)</f>
        <v>0</v>
      </c>
      <c r="V36" s="226" t="b">
        <f>IF($U$41=4,1,IF($U$41=5,1,IF($U$41=6,1,IF($U$41=0&lt;"","エラー"))))</f>
        <v>0</v>
      </c>
    </row>
    <row r="37" spans="2:22" ht="14.25" thickBot="1">
      <c r="B37" s="171">
        <v>24</v>
      </c>
      <c r="C37" s="172">
        <v>5003</v>
      </c>
      <c r="D37" s="173" t="str">
        <f>'データ作成シート'!C28&amp;'大会申込一覧表'!N37&amp;'データ作成シート'!D28</f>
        <v>　</v>
      </c>
      <c r="E37" s="173" t="str">
        <f>'データ作成シート'!E28&amp;'大会申込一覧表'!M37&amp;'データ作成シート'!F28</f>
        <v> </v>
      </c>
      <c r="F37" s="174">
        <f>'データ作成シート'!H28</f>
        <v>0</v>
      </c>
      <c r="G37" s="175">
        <f>'データ作成シート'!I28</f>
        <v>0</v>
      </c>
      <c r="H37" s="176">
        <f>'データ作成シート'!N28</f>
        <v>0</v>
      </c>
      <c r="I37" s="177">
        <f>'データ作成シート'!S28</f>
        <v>0</v>
      </c>
      <c r="J37" s="177">
        <f>'データ作成シート'!X28</f>
        <v>0</v>
      </c>
      <c r="K37" s="177">
        <f>'データ作成シート'!AC28</f>
        <v>0</v>
      </c>
      <c r="L37" s="170">
        <f>'データ作成シート'!AH28</f>
        <v>0</v>
      </c>
      <c r="M37" s="141" t="s">
        <v>50</v>
      </c>
      <c r="N37" s="141" t="s">
        <v>49</v>
      </c>
      <c r="O37" s="148" t="s">
        <v>126</v>
      </c>
      <c r="P37" s="149"/>
      <c r="Q37" s="151">
        <f>COUNTIF($H$14:$L$213,$O$37)</f>
        <v>0</v>
      </c>
      <c r="S37" s="150" t="s">
        <v>139</v>
      </c>
      <c r="T37" s="149"/>
      <c r="U37" s="151">
        <f>COUNTIF($H$14:$L$213,$S$37)</f>
        <v>0</v>
      </c>
      <c r="V37" s="226">
        <f>IF($U$42=4,1,IF($U$42=5,1,IF($U$42=6,1,IF($U$42=0,"","エラー"))))</f>
      </c>
    </row>
    <row r="38" spans="2:21" ht="14.25" thickBot="1">
      <c r="B38" s="171">
        <v>25</v>
      </c>
      <c r="C38" s="172">
        <v>5004</v>
      </c>
      <c r="D38" s="173" t="str">
        <f>'データ作成シート'!C29&amp;'大会申込一覧表'!N38&amp;'データ作成シート'!D29</f>
        <v>　</v>
      </c>
      <c r="E38" s="173" t="str">
        <f>'データ作成シート'!E29&amp;'大会申込一覧表'!M38&amp;'データ作成シート'!F29</f>
        <v> </v>
      </c>
      <c r="F38" s="174">
        <f>'データ作成シート'!H29</f>
        <v>0</v>
      </c>
      <c r="G38" s="175">
        <f>'データ作成シート'!I29</f>
        <v>0</v>
      </c>
      <c r="H38" s="176">
        <f>'データ作成シート'!N29</f>
        <v>0</v>
      </c>
      <c r="I38" s="177">
        <f>'データ作成シート'!S29</f>
        <v>0</v>
      </c>
      <c r="J38" s="177">
        <f>'データ作成シート'!X29</f>
        <v>0</v>
      </c>
      <c r="K38" s="177">
        <f>'データ作成シート'!AC29</f>
        <v>0</v>
      </c>
      <c r="L38" s="170">
        <f>'データ作成シート'!AH29</f>
        <v>0</v>
      </c>
      <c r="M38" s="141" t="s">
        <v>50</v>
      </c>
      <c r="N38" s="141" t="s">
        <v>49</v>
      </c>
      <c r="O38" s="155" t="s">
        <v>45</v>
      </c>
      <c r="P38" s="156"/>
      <c r="Q38" s="228">
        <f>SUM(Q18:Q37)</f>
        <v>0</v>
      </c>
      <c r="S38" s="155" t="s">
        <v>45</v>
      </c>
      <c r="T38" s="156"/>
      <c r="U38" s="228">
        <f>SUM(U18:U37)</f>
        <v>0</v>
      </c>
    </row>
    <row r="39" spans="2:14" ht="14.25" thickBot="1">
      <c r="B39" s="171">
        <v>26</v>
      </c>
      <c r="C39" s="172">
        <v>5005</v>
      </c>
      <c r="D39" s="173" t="str">
        <f>'データ作成シート'!C30&amp;'大会申込一覧表'!N39&amp;'データ作成シート'!D30</f>
        <v>　</v>
      </c>
      <c r="E39" s="173" t="str">
        <f>'データ作成シート'!E30&amp;'大会申込一覧表'!M39&amp;'データ作成シート'!F30</f>
        <v> </v>
      </c>
      <c r="F39" s="174">
        <f>'データ作成シート'!H30</f>
        <v>0</v>
      </c>
      <c r="G39" s="175">
        <f>'データ作成シート'!I30</f>
        <v>0</v>
      </c>
      <c r="H39" s="176">
        <f>'データ作成シート'!N30</f>
        <v>0</v>
      </c>
      <c r="I39" s="177">
        <f>'データ作成シート'!S30</f>
        <v>0</v>
      </c>
      <c r="J39" s="177">
        <f>'データ作成シート'!X30</f>
        <v>0</v>
      </c>
      <c r="K39" s="177">
        <f>'データ作成シート'!AC30</f>
        <v>0</v>
      </c>
      <c r="L39" s="170">
        <f>'データ作成シート'!AH30</f>
        <v>0</v>
      </c>
      <c r="M39" s="141" t="s">
        <v>50</v>
      </c>
      <c r="N39" s="141" t="s">
        <v>49</v>
      </c>
    </row>
    <row r="40" spans="2:21" ht="14.25" thickBot="1">
      <c r="B40" s="171">
        <v>27</v>
      </c>
      <c r="C40" s="172">
        <v>5006</v>
      </c>
      <c r="D40" s="173" t="str">
        <f>'データ作成シート'!C31&amp;'大会申込一覧表'!N40&amp;'データ作成シート'!D31</f>
        <v>　</v>
      </c>
      <c r="E40" s="173" t="str">
        <f>'データ作成シート'!E31&amp;'大会申込一覧表'!M40&amp;'データ作成シート'!F31</f>
        <v> </v>
      </c>
      <c r="F40" s="174">
        <f>'データ作成シート'!H31</f>
        <v>0</v>
      </c>
      <c r="G40" s="175">
        <f>'データ作成シート'!I31</f>
        <v>0</v>
      </c>
      <c r="H40" s="176">
        <f>'データ作成シート'!N31</f>
        <v>0</v>
      </c>
      <c r="I40" s="177">
        <f>'データ作成シート'!S31</f>
        <v>0</v>
      </c>
      <c r="J40" s="177">
        <f>'データ作成シート'!X31</f>
        <v>0</v>
      </c>
      <c r="K40" s="177">
        <f>'データ作成シート'!AC31</f>
        <v>0</v>
      </c>
      <c r="L40" s="170">
        <f>'データ作成シート'!AH31</f>
        <v>0</v>
      </c>
      <c r="M40" s="141" t="s">
        <v>50</v>
      </c>
      <c r="N40" s="141" t="s">
        <v>49</v>
      </c>
      <c r="O40" s="288" t="s">
        <v>46</v>
      </c>
      <c r="P40" s="289"/>
      <c r="Q40" s="290"/>
      <c r="S40" s="285" t="s">
        <v>47</v>
      </c>
      <c r="T40" s="286"/>
      <c r="U40" s="287"/>
    </row>
    <row r="41" spans="2:21" ht="13.5">
      <c r="B41" s="171">
        <v>28</v>
      </c>
      <c r="C41" s="172">
        <v>5007</v>
      </c>
      <c r="D41" s="173" t="str">
        <f>'データ作成シート'!C32&amp;'大会申込一覧表'!N41&amp;'データ作成シート'!D32</f>
        <v>　</v>
      </c>
      <c r="E41" s="173" t="str">
        <f>'データ作成シート'!E32&amp;'大会申込一覧表'!M41&amp;'データ作成シート'!F32</f>
        <v> </v>
      </c>
      <c r="F41" s="174">
        <f>'データ作成シート'!H32</f>
        <v>0</v>
      </c>
      <c r="G41" s="175">
        <f>'データ作成シート'!I32</f>
        <v>0</v>
      </c>
      <c r="H41" s="176">
        <f>'データ作成シート'!N32</f>
        <v>0</v>
      </c>
      <c r="I41" s="177">
        <f>'データ作成シート'!S32</f>
        <v>0</v>
      </c>
      <c r="J41" s="177">
        <f>'データ作成シート'!X32</f>
        <v>0</v>
      </c>
      <c r="K41" s="177">
        <f>'データ作成シート'!AC32</f>
        <v>0</v>
      </c>
      <c r="L41" s="170">
        <f>'データ作成シート'!AH32</f>
        <v>0</v>
      </c>
      <c r="M41" s="141" t="s">
        <v>50</v>
      </c>
      <c r="N41" s="141" t="s">
        <v>49</v>
      </c>
      <c r="O41" s="148" t="s">
        <v>50</v>
      </c>
      <c r="P41" s="144"/>
      <c r="Q41" s="151">
        <f>COUNTIF($H$14:$L$213,$O$41)</f>
        <v>0</v>
      </c>
      <c r="R41" s="227">
        <f>IF($Q$41=4,1,IF($Q$41=5,1,IF($Q$41=6,1,IF($Q$41=0,"","エラー"))))</f>
      </c>
      <c r="S41" s="146" t="s">
        <v>140</v>
      </c>
      <c r="T41" s="144"/>
      <c r="U41" s="147">
        <f>COUNTIF($H$14:$L$213,$S$41)</f>
        <v>0</v>
      </c>
    </row>
    <row r="42" spans="2:21" ht="14.25" thickBot="1">
      <c r="B42" s="171">
        <v>29</v>
      </c>
      <c r="C42" s="172">
        <v>5008</v>
      </c>
      <c r="D42" s="173" t="str">
        <f>'データ作成シート'!C33&amp;'大会申込一覧表'!N42&amp;'データ作成シート'!D33</f>
        <v>　</v>
      </c>
      <c r="E42" s="173" t="str">
        <f>'データ作成シート'!E33&amp;'大会申込一覧表'!M42&amp;'データ作成シート'!F33</f>
        <v> </v>
      </c>
      <c r="F42" s="174">
        <f>'データ作成シート'!H33</f>
        <v>0</v>
      </c>
      <c r="G42" s="175">
        <f>'データ作成シート'!I33</f>
        <v>0</v>
      </c>
      <c r="H42" s="176">
        <f>'データ作成シート'!N33</f>
        <v>0</v>
      </c>
      <c r="I42" s="177">
        <f>'データ作成シート'!S33</f>
        <v>0</v>
      </c>
      <c r="J42" s="177">
        <f>'データ作成シート'!X33</f>
        <v>0</v>
      </c>
      <c r="K42" s="177">
        <f>'データ作成シート'!AC33</f>
        <v>0</v>
      </c>
      <c r="L42" s="170">
        <f>'データ作成シート'!AH33</f>
        <v>0</v>
      </c>
      <c r="M42" s="141" t="s">
        <v>50</v>
      </c>
      <c r="N42" s="141" t="s">
        <v>49</v>
      </c>
      <c r="O42" s="153" t="s">
        <v>50</v>
      </c>
      <c r="P42" s="154"/>
      <c r="Q42" s="158">
        <f>COUNTIF($H$14:$L$213,$O$42)</f>
        <v>0</v>
      </c>
      <c r="R42" s="227">
        <f>IF($Q$42=4,1,IF($Q$42=5,1,IF($Q$42=6,1,IF($Q$42=0,"","エラー"))))</f>
      </c>
      <c r="S42" s="157" t="s">
        <v>107</v>
      </c>
      <c r="T42" s="154"/>
      <c r="U42" s="158">
        <f>COUNTIF($H$14:$L$213,$S$42)</f>
        <v>0</v>
      </c>
    </row>
    <row r="43" spans="2:21" ht="14.25" thickBot="1">
      <c r="B43" s="171">
        <v>30</v>
      </c>
      <c r="C43" s="172">
        <v>5009</v>
      </c>
      <c r="D43" s="173" t="str">
        <f>'データ作成シート'!C34&amp;'大会申込一覧表'!N43&amp;'データ作成シート'!D34</f>
        <v>　</v>
      </c>
      <c r="E43" s="173" t="str">
        <f>'データ作成シート'!E34&amp;'大会申込一覧表'!M43&amp;'データ作成シート'!F34</f>
        <v> </v>
      </c>
      <c r="F43" s="174">
        <f>'データ作成シート'!H34</f>
        <v>0</v>
      </c>
      <c r="G43" s="175">
        <f>'データ作成シート'!I34</f>
        <v>0</v>
      </c>
      <c r="H43" s="176">
        <f>'データ作成シート'!N34</f>
        <v>0</v>
      </c>
      <c r="I43" s="177">
        <f>'データ作成シート'!S34</f>
        <v>0</v>
      </c>
      <c r="J43" s="177">
        <f>'データ作成シート'!X34</f>
        <v>0</v>
      </c>
      <c r="K43" s="177">
        <f>'データ作成シート'!AC34</f>
        <v>0</v>
      </c>
      <c r="L43" s="170">
        <f>'データ作成シート'!AH34</f>
        <v>0</v>
      </c>
      <c r="M43" s="141" t="s">
        <v>50</v>
      </c>
      <c r="N43" s="141" t="s">
        <v>49</v>
      </c>
      <c r="O43" s="155" t="s">
        <v>48</v>
      </c>
      <c r="P43" s="156"/>
      <c r="Q43" s="228">
        <f>SUM($R$41:$R$42)</f>
        <v>0</v>
      </c>
      <c r="S43" s="155" t="s">
        <v>48</v>
      </c>
      <c r="T43" s="156"/>
      <c r="U43" s="228">
        <f>SUM($V$36:$V$37)</f>
        <v>0</v>
      </c>
    </row>
    <row r="44" spans="2:14" ht="13.5">
      <c r="B44" s="171">
        <v>31</v>
      </c>
      <c r="C44" s="172">
        <v>5010</v>
      </c>
      <c r="D44" s="173" t="str">
        <f>'データ作成シート'!C35&amp;'大会申込一覧表'!N44&amp;'データ作成シート'!D35</f>
        <v>　</v>
      </c>
      <c r="E44" s="173" t="str">
        <f>'データ作成シート'!E35&amp;'大会申込一覧表'!M44&amp;'データ作成シート'!F35</f>
        <v> </v>
      </c>
      <c r="F44" s="174">
        <f>'データ作成シート'!H35</f>
        <v>0</v>
      </c>
      <c r="G44" s="175">
        <f>'データ作成シート'!I35</f>
        <v>0</v>
      </c>
      <c r="H44" s="176">
        <f>'データ作成シート'!N35</f>
        <v>0</v>
      </c>
      <c r="I44" s="177">
        <f>'データ作成シート'!S35</f>
        <v>0</v>
      </c>
      <c r="J44" s="177">
        <f>'データ作成シート'!X35</f>
        <v>0</v>
      </c>
      <c r="K44" s="177">
        <f>'データ作成シート'!AC35</f>
        <v>0</v>
      </c>
      <c r="L44" s="170">
        <f>'データ作成シート'!AH35</f>
        <v>0</v>
      </c>
      <c r="M44" s="141" t="s">
        <v>50</v>
      </c>
      <c r="N44" s="141" t="s">
        <v>49</v>
      </c>
    </row>
    <row r="45" spans="2:14" ht="13.5">
      <c r="B45" s="171">
        <v>32</v>
      </c>
      <c r="C45" s="172">
        <v>5011</v>
      </c>
      <c r="D45" s="173" t="str">
        <f>'データ作成シート'!C36&amp;'大会申込一覧表'!N45&amp;'データ作成シート'!D36</f>
        <v>　</v>
      </c>
      <c r="E45" s="173" t="str">
        <f>'データ作成シート'!E36&amp;'大会申込一覧表'!M45&amp;'データ作成シート'!F36</f>
        <v> </v>
      </c>
      <c r="F45" s="174">
        <f>'データ作成シート'!H36</f>
        <v>0</v>
      </c>
      <c r="G45" s="175">
        <f>'データ作成シート'!I36</f>
        <v>0</v>
      </c>
      <c r="H45" s="176">
        <f>'データ作成シート'!N36</f>
        <v>0</v>
      </c>
      <c r="I45" s="177">
        <f>'データ作成シート'!S36</f>
        <v>0</v>
      </c>
      <c r="J45" s="177">
        <f>'データ作成シート'!X36</f>
        <v>0</v>
      </c>
      <c r="K45" s="177">
        <f>'データ作成シート'!AC36</f>
        <v>0</v>
      </c>
      <c r="L45" s="170">
        <f>'データ作成シート'!AH36</f>
        <v>0</v>
      </c>
      <c r="M45" s="141" t="s">
        <v>50</v>
      </c>
      <c r="N45" s="141" t="s">
        <v>49</v>
      </c>
    </row>
    <row r="46" spans="2:14" ht="13.5">
      <c r="B46" s="171">
        <v>33</v>
      </c>
      <c r="C46" s="172">
        <v>5012</v>
      </c>
      <c r="D46" s="173" t="str">
        <f>'データ作成シート'!C37&amp;'大会申込一覧表'!N46&amp;'データ作成シート'!D37</f>
        <v>　</v>
      </c>
      <c r="E46" s="173" t="str">
        <f>'データ作成シート'!E37&amp;'大会申込一覧表'!M46&amp;'データ作成シート'!F37</f>
        <v> </v>
      </c>
      <c r="F46" s="174">
        <f>'データ作成シート'!H37</f>
        <v>0</v>
      </c>
      <c r="G46" s="175">
        <f>'データ作成シート'!I37</f>
        <v>0</v>
      </c>
      <c r="H46" s="176">
        <f>'データ作成シート'!N37</f>
        <v>0</v>
      </c>
      <c r="I46" s="177">
        <f>'データ作成シート'!S37</f>
        <v>0</v>
      </c>
      <c r="J46" s="177">
        <f>'データ作成シート'!X37</f>
        <v>0</v>
      </c>
      <c r="K46" s="177">
        <f>'データ作成シート'!AC37</f>
        <v>0</v>
      </c>
      <c r="L46" s="170">
        <f>'データ作成シート'!AH37</f>
        <v>0</v>
      </c>
      <c r="M46" s="141" t="s">
        <v>50</v>
      </c>
      <c r="N46" s="141" t="s">
        <v>49</v>
      </c>
    </row>
    <row r="47" spans="2:14" ht="13.5">
      <c r="B47" s="171">
        <v>34</v>
      </c>
      <c r="C47" s="172">
        <v>5013</v>
      </c>
      <c r="D47" s="173" t="str">
        <f>'データ作成シート'!C38&amp;'大会申込一覧表'!N47&amp;'データ作成シート'!D38</f>
        <v>　</v>
      </c>
      <c r="E47" s="173" t="str">
        <f>'データ作成シート'!E38&amp;'大会申込一覧表'!M47&amp;'データ作成シート'!F38</f>
        <v> </v>
      </c>
      <c r="F47" s="174">
        <f>'データ作成シート'!H38</f>
        <v>0</v>
      </c>
      <c r="G47" s="175">
        <f>'データ作成シート'!I38</f>
        <v>0</v>
      </c>
      <c r="H47" s="176">
        <f>'データ作成シート'!N38</f>
        <v>0</v>
      </c>
      <c r="I47" s="177">
        <f>'データ作成シート'!S38</f>
        <v>0</v>
      </c>
      <c r="J47" s="177">
        <f>'データ作成シート'!X38</f>
        <v>0</v>
      </c>
      <c r="K47" s="177">
        <f>'データ作成シート'!AC38</f>
        <v>0</v>
      </c>
      <c r="L47" s="170">
        <f>'データ作成シート'!AH38</f>
        <v>0</v>
      </c>
      <c r="M47" s="141" t="s">
        <v>50</v>
      </c>
      <c r="N47" s="141" t="s">
        <v>49</v>
      </c>
    </row>
    <row r="48" spans="2:14" ht="13.5">
      <c r="B48" s="171">
        <v>35</v>
      </c>
      <c r="C48" s="172">
        <v>5014</v>
      </c>
      <c r="D48" s="173" t="str">
        <f>'データ作成シート'!C39&amp;'大会申込一覧表'!N48&amp;'データ作成シート'!D39</f>
        <v>　</v>
      </c>
      <c r="E48" s="173" t="str">
        <f>'データ作成シート'!E39&amp;'大会申込一覧表'!M48&amp;'データ作成シート'!F39</f>
        <v> </v>
      </c>
      <c r="F48" s="174">
        <f>'データ作成シート'!H39</f>
        <v>0</v>
      </c>
      <c r="G48" s="175">
        <f>'データ作成シート'!I39</f>
        <v>0</v>
      </c>
      <c r="H48" s="176">
        <f>'データ作成シート'!N39</f>
        <v>0</v>
      </c>
      <c r="I48" s="177">
        <f>'データ作成シート'!S39</f>
        <v>0</v>
      </c>
      <c r="J48" s="177">
        <f>'データ作成シート'!X39</f>
        <v>0</v>
      </c>
      <c r="K48" s="177">
        <f>'データ作成シート'!AC39</f>
        <v>0</v>
      </c>
      <c r="L48" s="170">
        <f>'データ作成シート'!AH39</f>
        <v>0</v>
      </c>
      <c r="M48" s="141" t="s">
        <v>50</v>
      </c>
      <c r="N48" s="141" t="s">
        <v>49</v>
      </c>
    </row>
    <row r="49" spans="2:14" ht="13.5">
      <c r="B49" s="171">
        <v>36</v>
      </c>
      <c r="C49" s="172">
        <v>5015</v>
      </c>
      <c r="D49" s="173" t="str">
        <f>'データ作成シート'!C40&amp;'大会申込一覧表'!N49&amp;'データ作成シート'!D40</f>
        <v>　</v>
      </c>
      <c r="E49" s="173" t="str">
        <f>'データ作成シート'!E40&amp;'大会申込一覧表'!M49&amp;'データ作成シート'!F40</f>
        <v> </v>
      </c>
      <c r="F49" s="174">
        <f>'データ作成シート'!H40</f>
        <v>0</v>
      </c>
      <c r="G49" s="175">
        <f>'データ作成シート'!I40</f>
        <v>0</v>
      </c>
      <c r="H49" s="176">
        <f>'データ作成シート'!N40</f>
        <v>0</v>
      </c>
      <c r="I49" s="177">
        <f>'データ作成シート'!S40</f>
        <v>0</v>
      </c>
      <c r="J49" s="177">
        <f>'データ作成シート'!X40</f>
        <v>0</v>
      </c>
      <c r="K49" s="177">
        <f>'データ作成シート'!AC40</f>
        <v>0</v>
      </c>
      <c r="L49" s="170">
        <f>'データ作成シート'!AH40</f>
        <v>0</v>
      </c>
      <c r="M49" s="141" t="s">
        <v>50</v>
      </c>
      <c r="N49" s="141" t="s">
        <v>49</v>
      </c>
    </row>
    <row r="50" spans="2:14" ht="13.5">
      <c r="B50" s="171">
        <v>37</v>
      </c>
      <c r="C50" s="172">
        <v>5016</v>
      </c>
      <c r="D50" s="173" t="str">
        <f>'データ作成シート'!C41&amp;'大会申込一覧表'!N50&amp;'データ作成シート'!D41</f>
        <v>　</v>
      </c>
      <c r="E50" s="173" t="str">
        <f>'データ作成シート'!E41&amp;'大会申込一覧表'!M50&amp;'データ作成シート'!F41</f>
        <v> </v>
      </c>
      <c r="F50" s="174">
        <f>'データ作成シート'!H41</f>
        <v>0</v>
      </c>
      <c r="G50" s="175">
        <f>'データ作成シート'!I41</f>
        <v>0</v>
      </c>
      <c r="H50" s="176">
        <f>'データ作成シート'!N41</f>
        <v>0</v>
      </c>
      <c r="I50" s="177">
        <f>'データ作成シート'!S41</f>
        <v>0</v>
      </c>
      <c r="J50" s="177">
        <f>'データ作成シート'!X41</f>
        <v>0</v>
      </c>
      <c r="K50" s="177">
        <f>'データ作成シート'!AC41</f>
        <v>0</v>
      </c>
      <c r="L50" s="170">
        <f>'データ作成シート'!AH41</f>
        <v>0</v>
      </c>
      <c r="M50" s="141" t="s">
        <v>50</v>
      </c>
      <c r="N50" s="141" t="s">
        <v>49</v>
      </c>
    </row>
    <row r="51" spans="2:14" ht="13.5">
      <c r="B51" s="171">
        <v>38</v>
      </c>
      <c r="C51" s="172">
        <v>5017</v>
      </c>
      <c r="D51" s="173" t="str">
        <f>'データ作成シート'!C42&amp;'大会申込一覧表'!N51&amp;'データ作成シート'!D42</f>
        <v>　</v>
      </c>
      <c r="E51" s="173" t="str">
        <f>'データ作成シート'!E42&amp;'大会申込一覧表'!M51&amp;'データ作成シート'!F42</f>
        <v> </v>
      </c>
      <c r="F51" s="174">
        <f>'データ作成シート'!H42</f>
        <v>0</v>
      </c>
      <c r="G51" s="175">
        <f>'データ作成シート'!I42</f>
        <v>0</v>
      </c>
      <c r="H51" s="176">
        <f>'データ作成シート'!N42</f>
        <v>0</v>
      </c>
      <c r="I51" s="177">
        <f>'データ作成シート'!S42</f>
        <v>0</v>
      </c>
      <c r="J51" s="177">
        <f>'データ作成シート'!X42</f>
        <v>0</v>
      </c>
      <c r="K51" s="177">
        <f>'データ作成シート'!AC42</f>
        <v>0</v>
      </c>
      <c r="L51" s="170">
        <f>'データ作成シート'!AH42</f>
        <v>0</v>
      </c>
      <c r="M51" s="141" t="s">
        <v>50</v>
      </c>
      <c r="N51" s="141" t="s">
        <v>49</v>
      </c>
    </row>
    <row r="52" spans="2:14" ht="13.5">
      <c r="B52" s="171">
        <v>39</v>
      </c>
      <c r="C52" s="172">
        <v>5018</v>
      </c>
      <c r="D52" s="173" t="str">
        <f>'データ作成シート'!C43&amp;'大会申込一覧表'!N52&amp;'データ作成シート'!D43</f>
        <v>　</v>
      </c>
      <c r="E52" s="173" t="str">
        <f>'データ作成シート'!E43&amp;'大会申込一覧表'!M52&amp;'データ作成シート'!F43</f>
        <v> </v>
      </c>
      <c r="F52" s="174">
        <f>'データ作成シート'!H43</f>
        <v>0</v>
      </c>
      <c r="G52" s="175">
        <f>'データ作成シート'!I43</f>
        <v>0</v>
      </c>
      <c r="H52" s="176">
        <f>'データ作成シート'!N43</f>
        <v>0</v>
      </c>
      <c r="I52" s="177">
        <f>'データ作成シート'!S43</f>
        <v>0</v>
      </c>
      <c r="J52" s="177">
        <f>'データ作成シート'!X43</f>
        <v>0</v>
      </c>
      <c r="K52" s="177">
        <f>'データ作成シート'!AC43</f>
        <v>0</v>
      </c>
      <c r="L52" s="170">
        <f>'データ作成シート'!AH43</f>
        <v>0</v>
      </c>
      <c r="M52" s="141" t="s">
        <v>50</v>
      </c>
      <c r="N52" s="141" t="s">
        <v>49</v>
      </c>
    </row>
    <row r="53" spans="2:14" ht="13.5">
      <c r="B53" s="171">
        <v>40</v>
      </c>
      <c r="C53" s="172">
        <v>5019</v>
      </c>
      <c r="D53" s="173" t="str">
        <f>'データ作成シート'!C44&amp;'大会申込一覧表'!N53&amp;'データ作成シート'!D44</f>
        <v>　</v>
      </c>
      <c r="E53" s="173" t="str">
        <f>'データ作成シート'!E44&amp;'大会申込一覧表'!M53&amp;'データ作成シート'!F44</f>
        <v> </v>
      </c>
      <c r="F53" s="174">
        <f>'データ作成シート'!H44</f>
        <v>0</v>
      </c>
      <c r="G53" s="175">
        <f>'データ作成シート'!I44</f>
        <v>0</v>
      </c>
      <c r="H53" s="176">
        <f>'データ作成シート'!N44</f>
        <v>0</v>
      </c>
      <c r="I53" s="177">
        <f>'データ作成シート'!S44</f>
        <v>0</v>
      </c>
      <c r="J53" s="177">
        <f>'データ作成シート'!X44</f>
        <v>0</v>
      </c>
      <c r="K53" s="177">
        <f>'データ作成シート'!AC44</f>
        <v>0</v>
      </c>
      <c r="L53" s="170">
        <f>'データ作成シート'!AH44</f>
        <v>0</v>
      </c>
      <c r="M53" s="141" t="s">
        <v>50</v>
      </c>
      <c r="N53" s="141" t="s">
        <v>49</v>
      </c>
    </row>
    <row r="54" spans="2:14" ht="13.5">
      <c r="B54" s="171">
        <v>41</v>
      </c>
      <c r="C54" s="172">
        <v>5020</v>
      </c>
      <c r="D54" s="173" t="str">
        <f>'データ作成シート'!C45&amp;'大会申込一覧表'!N54&amp;'データ作成シート'!D45</f>
        <v>　</v>
      </c>
      <c r="E54" s="173" t="str">
        <f>'データ作成シート'!E45&amp;'大会申込一覧表'!M54&amp;'データ作成シート'!F45</f>
        <v> </v>
      </c>
      <c r="F54" s="174">
        <f>'データ作成シート'!H45</f>
        <v>0</v>
      </c>
      <c r="G54" s="175">
        <f>'データ作成シート'!I45</f>
        <v>0</v>
      </c>
      <c r="H54" s="176">
        <f>'データ作成シート'!N45</f>
        <v>0</v>
      </c>
      <c r="I54" s="177">
        <f>'データ作成シート'!S45</f>
        <v>0</v>
      </c>
      <c r="J54" s="177">
        <f>'データ作成シート'!X45</f>
        <v>0</v>
      </c>
      <c r="K54" s="177">
        <f>'データ作成シート'!AC45</f>
        <v>0</v>
      </c>
      <c r="L54" s="170">
        <f>'データ作成シート'!AH45</f>
        <v>0</v>
      </c>
      <c r="M54" s="141" t="s">
        <v>50</v>
      </c>
      <c r="N54" s="141" t="s">
        <v>49</v>
      </c>
    </row>
    <row r="55" spans="2:14" ht="13.5">
      <c r="B55" s="171">
        <v>42</v>
      </c>
      <c r="C55" s="172">
        <v>5021</v>
      </c>
      <c r="D55" s="173" t="str">
        <f>'データ作成シート'!C46&amp;'大会申込一覧表'!N55&amp;'データ作成シート'!D46</f>
        <v>　</v>
      </c>
      <c r="E55" s="173" t="str">
        <f>'データ作成シート'!E46&amp;'大会申込一覧表'!M55&amp;'データ作成シート'!F46</f>
        <v> </v>
      </c>
      <c r="F55" s="174">
        <f>'データ作成シート'!H46</f>
        <v>0</v>
      </c>
      <c r="G55" s="175">
        <f>'データ作成シート'!I46</f>
        <v>0</v>
      </c>
      <c r="H55" s="176">
        <f>'データ作成シート'!N46</f>
        <v>0</v>
      </c>
      <c r="I55" s="177">
        <f>'データ作成シート'!S46</f>
        <v>0</v>
      </c>
      <c r="J55" s="177">
        <f>'データ作成シート'!X46</f>
        <v>0</v>
      </c>
      <c r="K55" s="177">
        <f>'データ作成シート'!AC46</f>
        <v>0</v>
      </c>
      <c r="L55" s="170">
        <f>'データ作成シート'!AH46</f>
        <v>0</v>
      </c>
      <c r="M55" s="141" t="s">
        <v>50</v>
      </c>
      <c r="N55" s="141" t="s">
        <v>49</v>
      </c>
    </row>
    <row r="56" spans="2:14" ht="13.5">
      <c r="B56" s="171">
        <v>43</v>
      </c>
      <c r="C56" s="172">
        <v>5022</v>
      </c>
      <c r="D56" s="173" t="str">
        <f>'データ作成シート'!C47&amp;'大会申込一覧表'!N56&amp;'データ作成シート'!D47</f>
        <v>　</v>
      </c>
      <c r="E56" s="173" t="str">
        <f>'データ作成シート'!E47&amp;'大会申込一覧表'!M56&amp;'データ作成シート'!F47</f>
        <v> </v>
      </c>
      <c r="F56" s="174">
        <f>'データ作成シート'!H47</f>
        <v>0</v>
      </c>
      <c r="G56" s="175">
        <f>'データ作成シート'!I47</f>
        <v>0</v>
      </c>
      <c r="H56" s="176">
        <f>'データ作成シート'!N47</f>
        <v>0</v>
      </c>
      <c r="I56" s="177">
        <f>'データ作成シート'!S47</f>
        <v>0</v>
      </c>
      <c r="J56" s="177">
        <f>'データ作成シート'!X47</f>
        <v>0</v>
      </c>
      <c r="K56" s="177">
        <f>'データ作成シート'!AC47</f>
        <v>0</v>
      </c>
      <c r="L56" s="170">
        <f>'データ作成シート'!AH47</f>
        <v>0</v>
      </c>
      <c r="M56" s="141" t="s">
        <v>50</v>
      </c>
      <c r="N56" s="141" t="s">
        <v>49</v>
      </c>
    </row>
    <row r="57" spans="2:14" ht="13.5">
      <c r="B57" s="171">
        <v>44</v>
      </c>
      <c r="C57" s="172" t="s">
        <v>42</v>
      </c>
      <c r="D57" s="173" t="str">
        <f>'データ作成シート'!C48&amp;'大会申込一覧表'!N57&amp;'データ作成シート'!D48</f>
        <v>　</v>
      </c>
      <c r="E57" s="173" t="str">
        <f>'データ作成シート'!E48&amp;'大会申込一覧表'!M57&amp;'データ作成シート'!F48</f>
        <v> </v>
      </c>
      <c r="F57" s="174">
        <f>'データ作成シート'!H48</f>
        <v>0</v>
      </c>
      <c r="G57" s="175">
        <f>'データ作成シート'!I48</f>
        <v>0</v>
      </c>
      <c r="H57" s="176">
        <f>'データ作成シート'!N48</f>
        <v>0</v>
      </c>
      <c r="I57" s="177">
        <f>'データ作成シート'!S48</f>
        <v>0</v>
      </c>
      <c r="J57" s="177">
        <f>'データ作成シート'!X48</f>
        <v>0</v>
      </c>
      <c r="K57" s="177">
        <f>'データ作成シート'!AC48</f>
        <v>0</v>
      </c>
      <c r="L57" s="170">
        <f>'データ作成シート'!AH48</f>
        <v>0</v>
      </c>
      <c r="M57" s="141" t="s">
        <v>50</v>
      </c>
      <c r="N57" s="141" t="s">
        <v>49</v>
      </c>
    </row>
    <row r="58" spans="2:14" ht="13.5">
      <c r="B58" s="171">
        <v>45</v>
      </c>
      <c r="C58" s="172" t="s">
        <v>42</v>
      </c>
      <c r="D58" s="173" t="str">
        <f>'データ作成シート'!C49&amp;'大会申込一覧表'!N58&amp;'データ作成シート'!D49</f>
        <v>　</v>
      </c>
      <c r="E58" s="173" t="str">
        <f>'データ作成シート'!E49&amp;'大会申込一覧表'!M58&amp;'データ作成シート'!F49</f>
        <v> </v>
      </c>
      <c r="F58" s="174">
        <f>'データ作成シート'!H49</f>
        <v>0</v>
      </c>
      <c r="G58" s="175">
        <f>'データ作成シート'!I49</f>
        <v>0</v>
      </c>
      <c r="H58" s="176">
        <f>'データ作成シート'!N49</f>
        <v>0</v>
      </c>
      <c r="I58" s="177">
        <f>'データ作成シート'!S49</f>
        <v>0</v>
      </c>
      <c r="J58" s="177">
        <f>'データ作成シート'!X49</f>
        <v>0</v>
      </c>
      <c r="K58" s="177">
        <f>'データ作成シート'!AC49</f>
        <v>0</v>
      </c>
      <c r="L58" s="170">
        <f>'データ作成シート'!AH49</f>
        <v>0</v>
      </c>
      <c r="M58" s="141" t="s">
        <v>50</v>
      </c>
      <c r="N58" s="141" t="s">
        <v>49</v>
      </c>
    </row>
    <row r="59" spans="2:14" ht="13.5">
      <c r="B59" s="171">
        <v>46</v>
      </c>
      <c r="C59" s="172" t="s">
        <v>42</v>
      </c>
      <c r="D59" s="173" t="str">
        <f>'データ作成シート'!C50&amp;'大会申込一覧表'!N59&amp;'データ作成シート'!D50</f>
        <v>　</v>
      </c>
      <c r="E59" s="173" t="str">
        <f>'データ作成シート'!E50&amp;'大会申込一覧表'!M59&amp;'データ作成シート'!F50</f>
        <v> </v>
      </c>
      <c r="F59" s="174">
        <f>'データ作成シート'!H50</f>
        <v>0</v>
      </c>
      <c r="G59" s="175">
        <f>'データ作成シート'!I50</f>
        <v>0</v>
      </c>
      <c r="H59" s="176">
        <f>'データ作成シート'!N50</f>
        <v>0</v>
      </c>
      <c r="I59" s="177">
        <f>'データ作成シート'!S50</f>
        <v>0</v>
      </c>
      <c r="J59" s="177">
        <f>'データ作成シート'!X50</f>
        <v>0</v>
      </c>
      <c r="K59" s="177">
        <f>'データ作成シート'!AC50</f>
        <v>0</v>
      </c>
      <c r="L59" s="170">
        <f>'データ作成シート'!AH50</f>
        <v>0</v>
      </c>
      <c r="M59" s="141" t="s">
        <v>50</v>
      </c>
      <c r="N59" s="141" t="s">
        <v>49</v>
      </c>
    </row>
    <row r="60" spans="2:14" ht="13.5">
      <c r="B60" s="171">
        <v>47</v>
      </c>
      <c r="C60" s="172" t="s">
        <v>42</v>
      </c>
      <c r="D60" s="173" t="str">
        <f>'データ作成シート'!C51&amp;'大会申込一覧表'!N60&amp;'データ作成シート'!D51</f>
        <v>　</v>
      </c>
      <c r="E60" s="173" t="str">
        <f>'データ作成シート'!E51&amp;'大会申込一覧表'!M60&amp;'データ作成シート'!F51</f>
        <v> </v>
      </c>
      <c r="F60" s="174">
        <f>'データ作成シート'!H51</f>
        <v>0</v>
      </c>
      <c r="G60" s="175">
        <f>'データ作成シート'!I51</f>
        <v>0</v>
      </c>
      <c r="H60" s="176">
        <f>'データ作成シート'!N51</f>
        <v>0</v>
      </c>
      <c r="I60" s="177">
        <f>'データ作成シート'!S51</f>
        <v>0</v>
      </c>
      <c r="J60" s="177">
        <f>'データ作成シート'!X51</f>
        <v>0</v>
      </c>
      <c r="K60" s="177">
        <f>'データ作成シート'!AC51</f>
        <v>0</v>
      </c>
      <c r="L60" s="170">
        <f>'データ作成シート'!AH51</f>
        <v>0</v>
      </c>
      <c r="M60" s="141" t="s">
        <v>50</v>
      </c>
      <c r="N60" s="141" t="s">
        <v>49</v>
      </c>
    </row>
    <row r="61" spans="2:14" ht="13.5">
      <c r="B61" s="171">
        <v>48</v>
      </c>
      <c r="C61" s="172" t="s">
        <v>42</v>
      </c>
      <c r="D61" s="173" t="str">
        <f>'データ作成シート'!C52&amp;'大会申込一覧表'!N61&amp;'データ作成シート'!D52</f>
        <v>　</v>
      </c>
      <c r="E61" s="173" t="str">
        <f>'データ作成シート'!E52&amp;'大会申込一覧表'!M61&amp;'データ作成シート'!F52</f>
        <v> </v>
      </c>
      <c r="F61" s="174">
        <f>'データ作成シート'!H52</f>
        <v>0</v>
      </c>
      <c r="G61" s="175">
        <f>'データ作成シート'!I52</f>
        <v>0</v>
      </c>
      <c r="H61" s="176">
        <f>'データ作成シート'!N52</f>
        <v>0</v>
      </c>
      <c r="I61" s="177">
        <f>'データ作成シート'!S52</f>
        <v>0</v>
      </c>
      <c r="J61" s="177">
        <f>'データ作成シート'!X52</f>
        <v>0</v>
      </c>
      <c r="K61" s="177">
        <f>'データ作成シート'!AC52</f>
        <v>0</v>
      </c>
      <c r="L61" s="170">
        <f>'データ作成シート'!AH52</f>
        <v>0</v>
      </c>
      <c r="M61" s="141" t="s">
        <v>50</v>
      </c>
      <c r="N61" s="141" t="s">
        <v>49</v>
      </c>
    </row>
    <row r="62" spans="2:14" ht="13.5">
      <c r="B62" s="171">
        <v>49</v>
      </c>
      <c r="C62" s="172" t="s">
        <v>42</v>
      </c>
      <c r="D62" s="173" t="str">
        <f>'データ作成シート'!C53&amp;'大会申込一覧表'!N62&amp;'データ作成シート'!D53</f>
        <v>　</v>
      </c>
      <c r="E62" s="173" t="str">
        <f>'データ作成シート'!E53&amp;'大会申込一覧表'!M62&amp;'データ作成シート'!F53</f>
        <v> </v>
      </c>
      <c r="F62" s="174">
        <f>'データ作成シート'!H53</f>
        <v>0</v>
      </c>
      <c r="G62" s="175">
        <f>'データ作成シート'!I53</f>
        <v>0</v>
      </c>
      <c r="H62" s="176">
        <f>'データ作成シート'!N53</f>
        <v>0</v>
      </c>
      <c r="I62" s="177">
        <f>'データ作成シート'!S53</f>
        <v>0</v>
      </c>
      <c r="J62" s="177">
        <f>'データ作成シート'!X53</f>
        <v>0</v>
      </c>
      <c r="K62" s="177">
        <f>'データ作成シート'!AC53</f>
        <v>0</v>
      </c>
      <c r="L62" s="170">
        <f>'データ作成シート'!AH53</f>
        <v>0</v>
      </c>
      <c r="M62" s="141" t="s">
        <v>50</v>
      </c>
      <c r="N62" s="141" t="s">
        <v>49</v>
      </c>
    </row>
    <row r="63" spans="2:14" ht="13.5">
      <c r="B63" s="171">
        <v>50</v>
      </c>
      <c r="C63" s="172" t="s">
        <v>42</v>
      </c>
      <c r="D63" s="173" t="str">
        <f>'データ作成シート'!C54&amp;'大会申込一覧表'!N63&amp;'データ作成シート'!D54</f>
        <v>　</v>
      </c>
      <c r="E63" s="173" t="str">
        <f>'データ作成シート'!E54&amp;'大会申込一覧表'!M63&amp;'データ作成シート'!F54</f>
        <v> </v>
      </c>
      <c r="F63" s="174">
        <f>'データ作成シート'!H54</f>
        <v>0</v>
      </c>
      <c r="G63" s="175">
        <f>'データ作成シート'!I54</f>
        <v>0</v>
      </c>
      <c r="H63" s="176">
        <f>'データ作成シート'!N54</f>
        <v>0</v>
      </c>
      <c r="I63" s="177">
        <f>'データ作成シート'!S54</f>
        <v>0</v>
      </c>
      <c r="J63" s="177">
        <f>'データ作成シート'!X54</f>
        <v>0</v>
      </c>
      <c r="K63" s="177">
        <f>'データ作成シート'!AC54</f>
        <v>0</v>
      </c>
      <c r="L63" s="170">
        <f>'データ作成シート'!AH54</f>
        <v>0</v>
      </c>
      <c r="M63" s="141" t="s">
        <v>50</v>
      </c>
      <c r="N63" s="141" t="s">
        <v>49</v>
      </c>
    </row>
    <row r="64" spans="2:14" ht="13.5">
      <c r="B64" s="171">
        <v>51</v>
      </c>
      <c r="C64" s="172" t="s">
        <v>42</v>
      </c>
      <c r="D64" s="173" t="str">
        <f>'データ作成シート'!C55&amp;'大会申込一覧表'!N64&amp;'データ作成シート'!D55</f>
        <v>　</v>
      </c>
      <c r="E64" s="173" t="str">
        <f>'データ作成シート'!E55&amp;'大会申込一覧表'!M64&amp;'データ作成シート'!F55</f>
        <v> </v>
      </c>
      <c r="F64" s="174">
        <f>'データ作成シート'!H55</f>
        <v>0</v>
      </c>
      <c r="G64" s="175">
        <f>'データ作成シート'!I55</f>
        <v>0</v>
      </c>
      <c r="H64" s="176">
        <f>'データ作成シート'!N55</f>
        <v>0</v>
      </c>
      <c r="I64" s="177">
        <f>'データ作成シート'!S55</f>
        <v>0</v>
      </c>
      <c r="J64" s="177">
        <f>'データ作成シート'!X55</f>
        <v>0</v>
      </c>
      <c r="K64" s="177">
        <f>'データ作成シート'!AC55</f>
        <v>0</v>
      </c>
      <c r="L64" s="170">
        <f>'データ作成シート'!AH55</f>
        <v>0</v>
      </c>
      <c r="M64" s="141" t="s">
        <v>50</v>
      </c>
      <c r="N64" s="141" t="s">
        <v>49</v>
      </c>
    </row>
    <row r="65" spans="2:14" ht="13.5">
      <c r="B65" s="171">
        <v>52</v>
      </c>
      <c r="C65" s="172" t="s">
        <v>42</v>
      </c>
      <c r="D65" s="173" t="str">
        <f>'データ作成シート'!C56&amp;'大会申込一覧表'!N65&amp;'データ作成シート'!D56</f>
        <v>　</v>
      </c>
      <c r="E65" s="173" t="str">
        <f>'データ作成シート'!E56&amp;'大会申込一覧表'!M65&amp;'データ作成シート'!F56</f>
        <v> </v>
      </c>
      <c r="F65" s="174">
        <f>'データ作成シート'!H56</f>
        <v>0</v>
      </c>
      <c r="G65" s="175">
        <f>'データ作成シート'!I56</f>
        <v>0</v>
      </c>
      <c r="H65" s="176">
        <f>'データ作成シート'!N56</f>
        <v>0</v>
      </c>
      <c r="I65" s="177">
        <f>'データ作成シート'!S56</f>
        <v>0</v>
      </c>
      <c r="J65" s="177">
        <f>'データ作成シート'!X56</f>
        <v>0</v>
      </c>
      <c r="K65" s="177">
        <f>'データ作成シート'!AC56</f>
        <v>0</v>
      </c>
      <c r="L65" s="170">
        <f>'データ作成シート'!AH56</f>
        <v>0</v>
      </c>
      <c r="M65" s="141" t="s">
        <v>50</v>
      </c>
      <c r="N65" s="141" t="s">
        <v>49</v>
      </c>
    </row>
    <row r="66" spans="2:14" ht="13.5">
      <c r="B66" s="171">
        <v>53</v>
      </c>
      <c r="C66" s="172" t="s">
        <v>42</v>
      </c>
      <c r="D66" s="173" t="str">
        <f>'データ作成シート'!C57&amp;'大会申込一覧表'!N66&amp;'データ作成シート'!D57</f>
        <v>　</v>
      </c>
      <c r="E66" s="173" t="str">
        <f>'データ作成シート'!E57&amp;'大会申込一覧表'!M66&amp;'データ作成シート'!F57</f>
        <v> </v>
      </c>
      <c r="F66" s="174">
        <f>'データ作成シート'!H57</f>
        <v>0</v>
      </c>
      <c r="G66" s="175">
        <f>'データ作成シート'!I57</f>
        <v>0</v>
      </c>
      <c r="H66" s="176">
        <f>'データ作成シート'!N57</f>
        <v>0</v>
      </c>
      <c r="I66" s="177">
        <f>'データ作成シート'!S57</f>
        <v>0</v>
      </c>
      <c r="J66" s="177">
        <f>'データ作成シート'!X57</f>
        <v>0</v>
      </c>
      <c r="K66" s="177">
        <f>'データ作成シート'!AC57</f>
        <v>0</v>
      </c>
      <c r="L66" s="170">
        <f>'データ作成シート'!AH57</f>
        <v>0</v>
      </c>
      <c r="M66" s="141" t="s">
        <v>50</v>
      </c>
      <c r="N66" s="141" t="s">
        <v>49</v>
      </c>
    </row>
    <row r="67" spans="2:14" ht="13.5">
      <c r="B67" s="171">
        <v>54</v>
      </c>
      <c r="C67" s="172" t="s">
        <v>42</v>
      </c>
      <c r="D67" s="173" t="str">
        <f>'データ作成シート'!C58&amp;'大会申込一覧表'!N67&amp;'データ作成シート'!D58</f>
        <v>　</v>
      </c>
      <c r="E67" s="173" t="str">
        <f>'データ作成シート'!E58&amp;'大会申込一覧表'!M67&amp;'データ作成シート'!F58</f>
        <v> </v>
      </c>
      <c r="F67" s="174">
        <f>'データ作成シート'!H58</f>
        <v>0</v>
      </c>
      <c r="G67" s="175">
        <f>'データ作成シート'!I58</f>
        <v>0</v>
      </c>
      <c r="H67" s="176">
        <f>'データ作成シート'!N58</f>
        <v>0</v>
      </c>
      <c r="I67" s="177">
        <f>'データ作成シート'!S58</f>
        <v>0</v>
      </c>
      <c r="J67" s="177">
        <f>'データ作成シート'!X58</f>
        <v>0</v>
      </c>
      <c r="K67" s="177">
        <f>'データ作成シート'!AC58</f>
        <v>0</v>
      </c>
      <c r="L67" s="170">
        <f>'データ作成シート'!AH58</f>
        <v>0</v>
      </c>
      <c r="M67" s="141" t="s">
        <v>50</v>
      </c>
      <c r="N67" s="141" t="s">
        <v>49</v>
      </c>
    </row>
    <row r="68" spans="2:14" ht="13.5">
      <c r="B68" s="171">
        <v>55</v>
      </c>
      <c r="C68" s="172" t="s">
        <v>42</v>
      </c>
      <c r="D68" s="173" t="str">
        <f>'データ作成シート'!C59&amp;'大会申込一覧表'!N68&amp;'データ作成シート'!D59</f>
        <v>　</v>
      </c>
      <c r="E68" s="173" t="str">
        <f>'データ作成シート'!E59&amp;'大会申込一覧表'!M68&amp;'データ作成シート'!F59</f>
        <v> </v>
      </c>
      <c r="F68" s="174">
        <f>'データ作成シート'!H59</f>
        <v>0</v>
      </c>
      <c r="G68" s="175">
        <f>'データ作成シート'!I59</f>
        <v>0</v>
      </c>
      <c r="H68" s="176">
        <f>'データ作成シート'!N59</f>
        <v>0</v>
      </c>
      <c r="I68" s="177">
        <f>'データ作成シート'!S59</f>
        <v>0</v>
      </c>
      <c r="J68" s="177">
        <f>'データ作成シート'!X59</f>
        <v>0</v>
      </c>
      <c r="K68" s="177">
        <f>'データ作成シート'!AC59</f>
        <v>0</v>
      </c>
      <c r="L68" s="170">
        <f>'データ作成シート'!AH59</f>
        <v>0</v>
      </c>
      <c r="M68" s="141" t="s">
        <v>50</v>
      </c>
      <c r="N68" s="141" t="s">
        <v>49</v>
      </c>
    </row>
    <row r="69" spans="2:14" ht="13.5">
      <c r="B69" s="171">
        <v>56</v>
      </c>
      <c r="C69" s="172" t="s">
        <v>42</v>
      </c>
      <c r="D69" s="173" t="str">
        <f>'データ作成シート'!C60&amp;'大会申込一覧表'!N69&amp;'データ作成シート'!D60</f>
        <v>　</v>
      </c>
      <c r="E69" s="173" t="str">
        <f>'データ作成シート'!E60&amp;'大会申込一覧表'!M69&amp;'データ作成シート'!F60</f>
        <v> </v>
      </c>
      <c r="F69" s="174">
        <f>'データ作成シート'!H60</f>
        <v>0</v>
      </c>
      <c r="G69" s="175">
        <f>'データ作成シート'!I60</f>
        <v>0</v>
      </c>
      <c r="H69" s="176">
        <f>'データ作成シート'!N60</f>
        <v>0</v>
      </c>
      <c r="I69" s="177">
        <f>'データ作成シート'!S60</f>
        <v>0</v>
      </c>
      <c r="J69" s="177">
        <f>'データ作成シート'!X60</f>
        <v>0</v>
      </c>
      <c r="K69" s="177">
        <f>'データ作成シート'!AC60</f>
        <v>0</v>
      </c>
      <c r="L69" s="170">
        <f>'データ作成シート'!AH60</f>
        <v>0</v>
      </c>
      <c r="M69" s="141" t="s">
        <v>50</v>
      </c>
      <c r="N69" s="141" t="s">
        <v>49</v>
      </c>
    </row>
    <row r="70" spans="2:14" ht="13.5">
      <c r="B70" s="171">
        <v>57</v>
      </c>
      <c r="C70" s="172" t="s">
        <v>42</v>
      </c>
      <c r="D70" s="173" t="str">
        <f>'データ作成シート'!C61&amp;'大会申込一覧表'!N70&amp;'データ作成シート'!D61</f>
        <v>　</v>
      </c>
      <c r="E70" s="173" t="str">
        <f>'データ作成シート'!E61&amp;'大会申込一覧表'!M70&amp;'データ作成シート'!F61</f>
        <v> </v>
      </c>
      <c r="F70" s="174">
        <f>'データ作成シート'!H61</f>
        <v>0</v>
      </c>
      <c r="G70" s="175">
        <f>'データ作成シート'!I61</f>
        <v>0</v>
      </c>
      <c r="H70" s="176">
        <f>'データ作成シート'!N61</f>
        <v>0</v>
      </c>
      <c r="I70" s="177">
        <f>'データ作成シート'!S61</f>
        <v>0</v>
      </c>
      <c r="J70" s="177">
        <f>'データ作成シート'!X61</f>
        <v>0</v>
      </c>
      <c r="K70" s="177">
        <f>'データ作成シート'!AC61</f>
        <v>0</v>
      </c>
      <c r="L70" s="170">
        <f>'データ作成シート'!AH61</f>
        <v>0</v>
      </c>
      <c r="M70" s="141" t="s">
        <v>50</v>
      </c>
      <c r="N70" s="141" t="s">
        <v>49</v>
      </c>
    </row>
    <row r="71" spans="2:14" ht="13.5">
      <c r="B71" s="171">
        <v>58</v>
      </c>
      <c r="C71" s="172" t="s">
        <v>42</v>
      </c>
      <c r="D71" s="173" t="str">
        <f>'データ作成シート'!C62&amp;'大会申込一覧表'!N71&amp;'データ作成シート'!D62</f>
        <v>　</v>
      </c>
      <c r="E71" s="173" t="str">
        <f>'データ作成シート'!E62&amp;'大会申込一覧表'!M71&amp;'データ作成シート'!F62</f>
        <v> </v>
      </c>
      <c r="F71" s="174">
        <f>'データ作成シート'!H62</f>
        <v>0</v>
      </c>
      <c r="G71" s="175">
        <f>'データ作成シート'!I62</f>
        <v>0</v>
      </c>
      <c r="H71" s="176">
        <f>'データ作成シート'!N62</f>
        <v>0</v>
      </c>
      <c r="I71" s="177">
        <f>'データ作成シート'!S62</f>
        <v>0</v>
      </c>
      <c r="J71" s="177">
        <f>'データ作成シート'!X62</f>
        <v>0</v>
      </c>
      <c r="K71" s="177">
        <f>'データ作成シート'!AC62</f>
        <v>0</v>
      </c>
      <c r="L71" s="170">
        <f>'データ作成シート'!AH62</f>
        <v>0</v>
      </c>
      <c r="M71" s="141" t="s">
        <v>50</v>
      </c>
      <c r="N71" s="141" t="s">
        <v>49</v>
      </c>
    </row>
    <row r="72" spans="2:14" ht="13.5">
      <c r="B72" s="171">
        <v>59</v>
      </c>
      <c r="C72" s="172" t="s">
        <v>42</v>
      </c>
      <c r="D72" s="173" t="str">
        <f>'データ作成シート'!C63&amp;'大会申込一覧表'!N72&amp;'データ作成シート'!D63</f>
        <v>　</v>
      </c>
      <c r="E72" s="173" t="str">
        <f>'データ作成シート'!E63&amp;'大会申込一覧表'!M72&amp;'データ作成シート'!F63</f>
        <v> </v>
      </c>
      <c r="F72" s="174">
        <f>'データ作成シート'!H63</f>
        <v>0</v>
      </c>
      <c r="G72" s="175">
        <f>'データ作成シート'!I63</f>
        <v>0</v>
      </c>
      <c r="H72" s="176">
        <f>'データ作成シート'!N63</f>
        <v>0</v>
      </c>
      <c r="I72" s="177">
        <f>'データ作成シート'!S63</f>
        <v>0</v>
      </c>
      <c r="J72" s="177">
        <f>'データ作成シート'!X63</f>
        <v>0</v>
      </c>
      <c r="K72" s="177">
        <f>'データ作成シート'!AC63</f>
        <v>0</v>
      </c>
      <c r="L72" s="170">
        <f>'データ作成シート'!AH63</f>
        <v>0</v>
      </c>
      <c r="M72" s="141" t="s">
        <v>50</v>
      </c>
      <c r="N72" s="141" t="s">
        <v>49</v>
      </c>
    </row>
    <row r="73" spans="2:14" ht="13.5">
      <c r="B73" s="171">
        <v>60</v>
      </c>
      <c r="C73" s="172" t="s">
        <v>42</v>
      </c>
      <c r="D73" s="173" t="str">
        <f>'データ作成シート'!C64&amp;'大会申込一覧表'!N73&amp;'データ作成シート'!D64</f>
        <v>　</v>
      </c>
      <c r="E73" s="173" t="str">
        <f>'データ作成シート'!E64&amp;'大会申込一覧表'!M73&amp;'データ作成シート'!F64</f>
        <v> </v>
      </c>
      <c r="F73" s="174">
        <f>'データ作成シート'!H64</f>
        <v>0</v>
      </c>
      <c r="G73" s="175">
        <f>'データ作成シート'!I64</f>
        <v>0</v>
      </c>
      <c r="H73" s="176">
        <f>'データ作成シート'!N64</f>
        <v>0</v>
      </c>
      <c r="I73" s="177">
        <f>'データ作成シート'!S64</f>
        <v>0</v>
      </c>
      <c r="J73" s="177">
        <f>'データ作成シート'!X64</f>
        <v>0</v>
      </c>
      <c r="K73" s="177">
        <f>'データ作成シート'!AC64</f>
        <v>0</v>
      </c>
      <c r="L73" s="170">
        <f>'データ作成シート'!AH64</f>
        <v>0</v>
      </c>
      <c r="M73" s="141" t="s">
        <v>50</v>
      </c>
      <c r="N73" s="141" t="s">
        <v>49</v>
      </c>
    </row>
    <row r="74" spans="2:14" ht="13.5">
      <c r="B74" s="171">
        <v>61</v>
      </c>
      <c r="C74" s="172" t="s">
        <v>42</v>
      </c>
      <c r="D74" s="173" t="str">
        <f>'データ作成シート'!C65&amp;'大会申込一覧表'!N74&amp;'データ作成シート'!D65</f>
        <v>　</v>
      </c>
      <c r="E74" s="173" t="str">
        <f>'データ作成シート'!E65&amp;'大会申込一覧表'!M74&amp;'データ作成シート'!F65</f>
        <v> </v>
      </c>
      <c r="F74" s="174">
        <f>'データ作成シート'!H65</f>
        <v>0</v>
      </c>
      <c r="G74" s="175">
        <f>'データ作成シート'!I65</f>
        <v>0</v>
      </c>
      <c r="H74" s="176">
        <f>'データ作成シート'!N65</f>
        <v>0</v>
      </c>
      <c r="I74" s="177">
        <f>'データ作成シート'!S65</f>
        <v>0</v>
      </c>
      <c r="J74" s="177">
        <f>'データ作成シート'!X65</f>
        <v>0</v>
      </c>
      <c r="K74" s="177">
        <f>'データ作成シート'!AC65</f>
        <v>0</v>
      </c>
      <c r="L74" s="170">
        <f>'データ作成シート'!AH65</f>
        <v>0</v>
      </c>
      <c r="M74" s="141" t="s">
        <v>50</v>
      </c>
      <c r="N74" s="141" t="s">
        <v>49</v>
      </c>
    </row>
    <row r="75" spans="2:14" ht="13.5">
      <c r="B75" s="171">
        <v>62</v>
      </c>
      <c r="C75" s="172" t="s">
        <v>42</v>
      </c>
      <c r="D75" s="173" t="str">
        <f>'データ作成シート'!C66&amp;'大会申込一覧表'!N75&amp;'データ作成シート'!D66</f>
        <v>　</v>
      </c>
      <c r="E75" s="173" t="str">
        <f>'データ作成シート'!E66&amp;'大会申込一覧表'!M75&amp;'データ作成シート'!F66</f>
        <v> </v>
      </c>
      <c r="F75" s="174">
        <f>'データ作成シート'!H66</f>
        <v>0</v>
      </c>
      <c r="G75" s="175">
        <f>'データ作成シート'!I66</f>
        <v>0</v>
      </c>
      <c r="H75" s="176">
        <f>'データ作成シート'!N66</f>
        <v>0</v>
      </c>
      <c r="I75" s="177">
        <f>'データ作成シート'!S66</f>
        <v>0</v>
      </c>
      <c r="J75" s="177">
        <f>'データ作成シート'!X66</f>
        <v>0</v>
      </c>
      <c r="K75" s="177">
        <f>'データ作成シート'!AC66</f>
        <v>0</v>
      </c>
      <c r="L75" s="170">
        <f>'データ作成シート'!AH66</f>
        <v>0</v>
      </c>
      <c r="M75" s="141" t="s">
        <v>50</v>
      </c>
      <c r="N75" s="141" t="s">
        <v>49</v>
      </c>
    </row>
    <row r="76" spans="2:14" ht="13.5">
      <c r="B76" s="171">
        <v>63</v>
      </c>
      <c r="C76" s="172" t="s">
        <v>42</v>
      </c>
      <c r="D76" s="173" t="str">
        <f>'データ作成シート'!C67&amp;'大会申込一覧表'!N76&amp;'データ作成シート'!D67</f>
        <v>　</v>
      </c>
      <c r="E76" s="173" t="str">
        <f>'データ作成シート'!E67&amp;'大会申込一覧表'!M76&amp;'データ作成シート'!F67</f>
        <v> </v>
      </c>
      <c r="F76" s="174">
        <f>'データ作成シート'!H67</f>
        <v>0</v>
      </c>
      <c r="G76" s="175">
        <f>'データ作成シート'!I67</f>
        <v>0</v>
      </c>
      <c r="H76" s="176">
        <f>'データ作成シート'!N67</f>
        <v>0</v>
      </c>
      <c r="I76" s="177">
        <f>'データ作成シート'!S67</f>
        <v>0</v>
      </c>
      <c r="J76" s="177">
        <f>'データ作成シート'!X67</f>
        <v>0</v>
      </c>
      <c r="K76" s="177">
        <f>'データ作成シート'!AC67</f>
        <v>0</v>
      </c>
      <c r="L76" s="170">
        <f>'データ作成シート'!AH67</f>
        <v>0</v>
      </c>
      <c r="M76" s="141" t="s">
        <v>50</v>
      </c>
      <c r="N76" s="141" t="s">
        <v>49</v>
      </c>
    </row>
    <row r="77" spans="2:14" ht="13.5">
      <c r="B77" s="171">
        <v>64</v>
      </c>
      <c r="C77" s="172" t="s">
        <v>42</v>
      </c>
      <c r="D77" s="173" t="str">
        <f>'データ作成シート'!C68&amp;'大会申込一覧表'!N77&amp;'データ作成シート'!D68</f>
        <v>　</v>
      </c>
      <c r="E77" s="173" t="str">
        <f>'データ作成シート'!E68&amp;'大会申込一覧表'!M77&amp;'データ作成シート'!F68</f>
        <v> </v>
      </c>
      <c r="F77" s="174">
        <f>'データ作成シート'!H68</f>
        <v>0</v>
      </c>
      <c r="G77" s="175">
        <f>'データ作成シート'!I68</f>
        <v>0</v>
      </c>
      <c r="H77" s="176">
        <f>'データ作成シート'!N68</f>
        <v>0</v>
      </c>
      <c r="I77" s="177">
        <f>'データ作成シート'!S68</f>
        <v>0</v>
      </c>
      <c r="J77" s="177">
        <f>'データ作成シート'!X68</f>
        <v>0</v>
      </c>
      <c r="K77" s="177">
        <f>'データ作成シート'!AC68</f>
        <v>0</v>
      </c>
      <c r="L77" s="170">
        <f>'データ作成シート'!AH68</f>
        <v>0</v>
      </c>
      <c r="M77" s="141" t="s">
        <v>50</v>
      </c>
      <c r="N77" s="141" t="s">
        <v>49</v>
      </c>
    </row>
    <row r="78" spans="2:14" ht="13.5">
      <c r="B78" s="171">
        <v>65</v>
      </c>
      <c r="C78" s="172" t="s">
        <v>42</v>
      </c>
      <c r="D78" s="173" t="str">
        <f>'データ作成シート'!C69&amp;'大会申込一覧表'!N78&amp;'データ作成シート'!D69</f>
        <v>　</v>
      </c>
      <c r="E78" s="173" t="str">
        <f>'データ作成シート'!E69&amp;'大会申込一覧表'!M78&amp;'データ作成シート'!F69</f>
        <v> </v>
      </c>
      <c r="F78" s="174">
        <f>'データ作成シート'!H69</f>
        <v>0</v>
      </c>
      <c r="G78" s="175">
        <f>'データ作成シート'!I69</f>
        <v>0</v>
      </c>
      <c r="H78" s="176">
        <f>'データ作成シート'!N69</f>
        <v>0</v>
      </c>
      <c r="I78" s="177">
        <f>'データ作成シート'!S69</f>
        <v>0</v>
      </c>
      <c r="J78" s="177">
        <f>'データ作成シート'!X69</f>
        <v>0</v>
      </c>
      <c r="K78" s="177">
        <f>'データ作成シート'!AC69</f>
        <v>0</v>
      </c>
      <c r="L78" s="170">
        <f>'データ作成シート'!AH69</f>
        <v>0</v>
      </c>
      <c r="M78" s="141" t="s">
        <v>50</v>
      </c>
      <c r="N78" s="141" t="s">
        <v>49</v>
      </c>
    </row>
    <row r="79" spans="2:14" ht="13.5">
      <c r="B79" s="171">
        <v>66</v>
      </c>
      <c r="C79" s="172" t="s">
        <v>42</v>
      </c>
      <c r="D79" s="173" t="str">
        <f>'データ作成シート'!C70&amp;'大会申込一覧表'!N79&amp;'データ作成シート'!D70</f>
        <v>　</v>
      </c>
      <c r="E79" s="173" t="str">
        <f>'データ作成シート'!E70&amp;'大会申込一覧表'!M79&amp;'データ作成シート'!F70</f>
        <v> </v>
      </c>
      <c r="F79" s="174">
        <f>'データ作成シート'!H70</f>
        <v>0</v>
      </c>
      <c r="G79" s="175">
        <f>'データ作成シート'!I70</f>
        <v>0</v>
      </c>
      <c r="H79" s="176">
        <f>'データ作成シート'!N70</f>
        <v>0</v>
      </c>
      <c r="I79" s="177">
        <f>'データ作成シート'!S70</f>
        <v>0</v>
      </c>
      <c r="J79" s="177">
        <f>'データ作成シート'!X70</f>
        <v>0</v>
      </c>
      <c r="K79" s="177">
        <f>'データ作成シート'!AC70</f>
        <v>0</v>
      </c>
      <c r="L79" s="170">
        <f>'データ作成シート'!AH70</f>
        <v>0</v>
      </c>
      <c r="M79" s="141" t="s">
        <v>50</v>
      </c>
      <c r="N79" s="141" t="s">
        <v>49</v>
      </c>
    </row>
    <row r="80" spans="2:14" ht="13.5">
      <c r="B80" s="171">
        <v>67</v>
      </c>
      <c r="C80" s="172" t="s">
        <v>42</v>
      </c>
      <c r="D80" s="173" t="str">
        <f>'データ作成シート'!C71&amp;'大会申込一覧表'!N80&amp;'データ作成シート'!D71</f>
        <v>　</v>
      </c>
      <c r="E80" s="173" t="str">
        <f>'データ作成シート'!E71&amp;'大会申込一覧表'!M80&amp;'データ作成シート'!F71</f>
        <v> </v>
      </c>
      <c r="F80" s="174">
        <f>'データ作成シート'!H71</f>
        <v>0</v>
      </c>
      <c r="G80" s="175">
        <f>'データ作成シート'!I71</f>
        <v>0</v>
      </c>
      <c r="H80" s="176">
        <f>'データ作成シート'!N71</f>
        <v>0</v>
      </c>
      <c r="I80" s="177">
        <f>'データ作成シート'!S71</f>
        <v>0</v>
      </c>
      <c r="J80" s="177">
        <f>'データ作成シート'!X71</f>
        <v>0</v>
      </c>
      <c r="K80" s="177">
        <f>'データ作成シート'!AC71</f>
        <v>0</v>
      </c>
      <c r="L80" s="170">
        <f>'データ作成シート'!AH71</f>
        <v>0</v>
      </c>
      <c r="M80" s="141" t="s">
        <v>50</v>
      </c>
      <c r="N80" s="141" t="s">
        <v>49</v>
      </c>
    </row>
    <row r="81" spans="2:14" ht="13.5">
      <c r="B81" s="171">
        <v>68</v>
      </c>
      <c r="C81" s="172" t="s">
        <v>42</v>
      </c>
      <c r="D81" s="173" t="str">
        <f>'データ作成シート'!C72&amp;'大会申込一覧表'!N81&amp;'データ作成シート'!D72</f>
        <v>　</v>
      </c>
      <c r="E81" s="173" t="str">
        <f>'データ作成シート'!E72&amp;'大会申込一覧表'!M81&amp;'データ作成シート'!F72</f>
        <v> </v>
      </c>
      <c r="F81" s="174">
        <f>'データ作成シート'!H72</f>
        <v>0</v>
      </c>
      <c r="G81" s="175">
        <f>'データ作成シート'!I72</f>
        <v>0</v>
      </c>
      <c r="H81" s="176">
        <f>'データ作成シート'!N72</f>
        <v>0</v>
      </c>
      <c r="I81" s="177">
        <f>'データ作成シート'!S72</f>
        <v>0</v>
      </c>
      <c r="J81" s="177">
        <f>'データ作成シート'!X72</f>
        <v>0</v>
      </c>
      <c r="K81" s="177">
        <f>'データ作成シート'!AC72</f>
        <v>0</v>
      </c>
      <c r="L81" s="170">
        <f>'データ作成シート'!AH72</f>
        <v>0</v>
      </c>
      <c r="M81" s="141" t="s">
        <v>50</v>
      </c>
      <c r="N81" s="141" t="s">
        <v>49</v>
      </c>
    </row>
    <row r="82" spans="2:14" ht="13.5">
      <c r="B82" s="171">
        <v>69</v>
      </c>
      <c r="C82" s="172" t="s">
        <v>42</v>
      </c>
      <c r="D82" s="173" t="str">
        <f>'データ作成シート'!C73&amp;'大会申込一覧表'!N82&amp;'データ作成シート'!D73</f>
        <v>　</v>
      </c>
      <c r="E82" s="173" t="str">
        <f>'データ作成シート'!E73&amp;'大会申込一覧表'!M82&amp;'データ作成シート'!F73</f>
        <v> </v>
      </c>
      <c r="F82" s="174">
        <f>'データ作成シート'!H73</f>
        <v>0</v>
      </c>
      <c r="G82" s="175">
        <f>'データ作成シート'!I73</f>
        <v>0</v>
      </c>
      <c r="H82" s="176">
        <f>'データ作成シート'!N73</f>
        <v>0</v>
      </c>
      <c r="I82" s="177">
        <f>'データ作成シート'!S73</f>
        <v>0</v>
      </c>
      <c r="J82" s="177">
        <f>'データ作成シート'!X73</f>
        <v>0</v>
      </c>
      <c r="K82" s="177">
        <f>'データ作成シート'!AC73</f>
        <v>0</v>
      </c>
      <c r="L82" s="170">
        <f>'データ作成シート'!AH73</f>
        <v>0</v>
      </c>
      <c r="M82" s="141" t="s">
        <v>50</v>
      </c>
      <c r="N82" s="141" t="s">
        <v>49</v>
      </c>
    </row>
    <row r="83" spans="2:14" ht="13.5">
      <c r="B83" s="171">
        <v>70</v>
      </c>
      <c r="C83" s="172" t="s">
        <v>42</v>
      </c>
      <c r="D83" s="173" t="str">
        <f>'データ作成シート'!C74&amp;'大会申込一覧表'!N83&amp;'データ作成シート'!D74</f>
        <v>　</v>
      </c>
      <c r="E83" s="173" t="str">
        <f>'データ作成シート'!E74&amp;'大会申込一覧表'!M83&amp;'データ作成シート'!F74</f>
        <v> </v>
      </c>
      <c r="F83" s="174">
        <f>'データ作成シート'!H74</f>
        <v>0</v>
      </c>
      <c r="G83" s="175">
        <f>'データ作成シート'!I74</f>
        <v>0</v>
      </c>
      <c r="H83" s="176">
        <f>'データ作成シート'!N74</f>
        <v>0</v>
      </c>
      <c r="I83" s="177">
        <f>'データ作成シート'!S74</f>
        <v>0</v>
      </c>
      <c r="J83" s="177">
        <f>'データ作成シート'!X74</f>
        <v>0</v>
      </c>
      <c r="K83" s="177">
        <f>'データ作成シート'!AC74</f>
        <v>0</v>
      </c>
      <c r="L83" s="170">
        <f>'データ作成シート'!AH74</f>
        <v>0</v>
      </c>
      <c r="M83" s="141" t="s">
        <v>50</v>
      </c>
      <c r="N83" s="141" t="s">
        <v>49</v>
      </c>
    </row>
    <row r="84" spans="2:14" ht="13.5">
      <c r="B84" s="171">
        <v>71</v>
      </c>
      <c r="C84" s="172" t="s">
        <v>42</v>
      </c>
      <c r="D84" s="173" t="str">
        <f>'データ作成シート'!C75&amp;'大会申込一覧表'!N84&amp;'データ作成シート'!D75</f>
        <v>　</v>
      </c>
      <c r="E84" s="173" t="str">
        <f>'データ作成シート'!E75&amp;'大会申込一覧表'!M84&amp;'データ作成シート'!F75</f>
        <v> </v>
      </c>
      <c r="F84" s="174">
        <f>'データ作成シート'!H75</f>
        <v>0</v>
      </c>
      <c r="G84" s="175">
        <f>'データ作成シート'!I75</f>
        <v>0</v>
      </c>
      <c r="H84" s="176">
        <f>'データ作成シート'!N75</f>
        <v>0</v>
      </c>
      <c r="I84" s="177">
        <f>'データ作成シート'!S75</f>
        <v>0</v>
      </c>
      <c r="J84" s="177">
        <f>'データ作成シート'!X75</f>
        <v>0</v>
      </c>
      <c r="K84" s="177">
        <f>'データ作成シート'!AC75</f>
        <v>0</v>
      </c>
      <c r="L84" s="170">
        <f>'データ作成シート'!AH75</f>
        <v>0</v>
      </c>
      <c r="M84" s="141" t="s">
        <v>50</v>
      </c>
      <c r="N84" s="141" t="s">
        <v>49</v>
      </c>
    </row>
    <row r="85" spans="2:14" ht="13.5">
      <c r="B85" s="171">
        <v>72</v>
      </c>
      <c r="C85" s="172" t="s">
        <v>42</v>
      </c>
      <c r="D85" s="173" t="str">
        <f>'データ作成シート'!C76&amp;'大会申込一覧表'!N85&amp;'データ作成シート'!D76</f>
        <v>　</v>
      </c>
      <c r="E85" s="173" t="str">
        <f>'データ作成シート'!E76&amp;'大会申込一覧表'!M85&amp;'データ作成シート'!F76</f>
        <v> </v>
      </c>
      <c r="F85" s="174">
        <f>'データ作成シート'!H76</f>
        <v>0</v>
      </c>
      <c r="G85" s="175">
        <f>'データ作成シート'!I76</f>
        <v>0</v>
      </c>
      <c r="H85" s="176">
        <f>'データ作成シート'!N76</f>
        <v>0</v>
      </c>
      <c r="I85" s="177">
        <f>'データ作成シート'!S76</f>
        <v>0</v>
      </c>
      <c r="J85" s="177">
        <f>'データ作成シート'!X76</f>
        <v>0</v>
      </c>
      <c r="K85" s="177">
        <f>'データ作成シート'!AC76</f>
        <v>0</v>
      </c>
      <c r="L85" s="170">
        <f>'データ作成シート'!AH76</f>
        <v>0</v>
      </c>
      <c r="M85" s="141" t="s">
        <v>50</v>
      </c>
      <c r="N85" s="141" t="s">
        <v>49</v>
      </c>
    </row>
    <row r="86" spans="2:14" ht="13.5">
      <c r="B86" s="171">
        <v>73</v>
      </c>
      <c r="C86" s="172" t="s">
        <v>42</v>
      </c>
      <c r="D86" s="173" t="str">
        <f>'データ作成シート'!C77&amp;'大会申込一覧表'!N86&amp;'データ作成シート'!D77</f>
        <v>　</v>
      </c>
      <c r="E86" s="173" t="str">
        <f>'データ作成シート'!E77&amp;'大会申込一覧表'!M86&amp;'データ作成シート'!F77</f>
        <v> </v>
      </c>
      <c r="F86" s="174">
        <f>'データ作成シート'!H77</f>
        <v>0</v>
      </c>
      <c r="G86" s="175">
        <f>'データ作成シート'!I77</f>
        <v>0</v>
      </c>
      <c r="H86" s="176">
        <f>'データ作成シート'!N77</f>
        <v>0</v>
      </c>
      <c r="I86" s="177">
        <f>'データ作成シート'!S77</f>
        <v>0</v>
      </c>
      <c r="J86" s="177">
        <f>'データ作成シート'!X77</f>
        <v>0</v>
      </c>
      <c r="K86" s="177">
        <f>'データ作成シート'!AC77</f>
        <v>0</v>
      </c>
      <c r="L86" s="170">
        <f>'データ作成シート'!AH77</f>
        <v>0</v>
      </c>
      <c r="M86" s="141" t="s">
        <v>50</v>
      </c>
      <c r="N86" s="141" t="s">
        <v>49</v>
      </c>
    </row>
    <row r="87" spans="2:14" ht="13.5">
      <c r="B87" s="171">
        <v>74</v>
      </c>
      <c r="C87" s="172" t="s">
        <v>42</v>
      </c>
      <c r="D87" s="173" t="str">
        <f>'データ作成シート'!C78&amp;'大会申込一覧表'!N87&amp;'データ作成シート'!D78</f>
        <v>　</v>
      </c>
      <c r="E87" s="173" t="str">
        <f>'データ作成シート'!E78&amp;'大会申込一覧表'!M87&amp;'データ作成シート'!F78</f>
        <v> </v>
      </c>
      <c r="F87" s="174">
        <f>'データ作成シート'!H78</f>
        <v>0</v>
      </c>
      <c r="G87" s="175">
        <f>'データ作成シート'!I78</f>
        <v>0</v>
      </c>
      <c r="H87" s="176">
        <f>'データ作成シート'!N78</f>
        <v>0</v>
      </c>
      <c r="I87" s="177">
        <f>'データ作成シート'!S78</f>
        <v>0</v>
      </c>
      <c r="J87" s="177">
        <f>'データ作成シート'!X78</f>
        <v>0</v>
      </c>
      <c r="K87" s="177">
        <f>'データ作成シート'!AC78</f>
        <v>0</v>
      </c>
      <c r="L87" s="170">
        <f>'データ作成シート'!AH78</f>
        <v>0</v>
      </c>
      <c r="M87" s="141" t="s">
        <v>50</v>
      </c>
      <c r="N87" s="141" t="s">
        <v>49</v>
      </c>
    </row>
    <row r="88" spans="2:14" ht="13.5">
      <c r="B88" s="171">
        <v>75</v>
      </c>
      <c r="C88" s="172" t="s">
        <v>42</v>
      </c>
      <c r="D88" s="173" t="str">
        <f>'データ作成シート'!C79&amp;'大会申込一覧表'!N88&amp;'データ作成シート'!D79</f>
        <v>　</v>
      </c>
      <c r="E88" s="173" t="str">
        <f>'データ作成シート'!E79&amp;'大会申込一覧表'!M88&amp;'データ作成シート'!F79</f>
        <v> </v>
      </c>
      <c r="F88" s="174">
        <f>'データ作成シート'!H79</f>
        <v>0</v>
      </c>
      <c r="G88" s="175">
        <f>'データ作成シート'!I79</f>
        <v>0</v>
      </c>
      <c r="H88" s="176">
        <f>'データ作成シート'!N79</f>
        <v>0</v>
      </c>
      <c r="I88" s="177">
        <f>'データ作成シート'!S79</f>
        <v>0</v>
      </c>
      <c r="J88" s="177">
        <f>'データ作成シート'!X79</f>
        <v>0</v>
      </c>
      <c r="K88" s="177">
        <f>'データ作成シート'!AC79</f>
        <v>0</v>
      </c>
      <c r="L88" s="170">
        <f>'データ作成シート'!AH79</f>
        <v>0</v>
      </c>
      <c r="M88" s="141" t="s">
        <v>50</v>
      </c>
      <c r="N88" s="141" t="s">
        <v>49</v>
      </c>
    </row>
    <row r="89" spans="2:14" ht="13.5">
      <c r="B89" s="171">
        <v>76</v>
      </c>
      <c r="C89" s="172" t="s">
        <v>42</v>
      </c>
      <c r="D89" s="173" t="str">
        <f>'データ作成シート'!C80&amp;'大会申込一覧表'!N89&amp;'データ作成シート'!D80</f>
        <v>　</v>
      </c>
      <c r="E89" s="173" t="str">
        <f>'データ作成シート'!E80&amp;'大会申込一覧表'!M89&amp;'データ作成シート'!F80</f>
        <v> </v>
      </c>
      <c r="F89" s="174">
        <f>'データ作成シート'!H80</f>
        <v>0</v>
      </c>
      <c r="G89" s="175">
        <f>'データ作成シート'!I80</f>
        <v>0</v>
      </c>
      <c r="H89" s="176">
        <f>'データ作成シート'!N80</f>
        <v>0</v>
      </c>
      <c r="I89" s="177">
        <f>'データ作成シート'!S80</f>
        <v>0</v>
      </c>
      <c r="J89" s="177">
        <f>'データ作成シート'!X80</f>
        <v>0</v>
      </c>
      <c r="K89" s="177">
        <f>'データ作成シート'!AC80</f>
        <v>0</v>
      </c>
      <c r="L89" s="170">
        <f>'データ作成シート'!AH80</f>
        <v>0</v>
      </c>
      <c r="M89" s="141" t="s">
        <v>50</v>
      </c>
      <c r="N89" s="141" t="s">
        <v>49</v>
      </c>
    </row>
    <row r="90" spans="2:14" ht="13.5">
      <c r="B90" s="171">
        <v>77</v>
      </c>
      <c r="C90" s="172" t="s">
        <v>42</v>
      </c>
      <c r="D90" s="173" t="str">
        <f>'データ作成シート'!C81&amp;'大会申込一覧表'!N90&amp;'データ作成シート'!D81</f>
        <v>　</v>
      </c>
      <c r="E90" s="173" t="str">
        <f>'データ作成シート'!E81&amp;'大会申込一覧表'!M90&amp;'データ作成シート'!F81</f>
        <v> </v>
      </c>
      <c r="F90" s="174">
        <f>'データ作成シート'!H81</f>
        <v>0</v>
      </c>
      <c r="G90" s="175">
        <f>'データ作成シート'!I81</f>
        <v>0</v>
      </c>
      <c r="H90" s="176">
        <f>'データ作成シート'!N81</f>
        <v>0</v>
      </c>
      <c r="I90" s="177">
        <f>'データ作成シート'!S81</f>
        <v>0</v>
      </c>
      <c r="J90" s="177">
        <f>'データ作成シート'!X81</f>
        <v>0</v>
      </c>
      <c r="K90" s="177">
        <f>'データ作成シート'!AC81</f>
        <v>0</v>
      </c>
      <c r="L90" s="170">
        <f>'データ作成シート'!AH81</f>
        <v>0</v>
      </c>
      <c r="M90" s="141" t="s">
        <v>50</v>
      </c>
      <c r="N90" s="141" t="s">
        <v>49</v>
      </c>
    </row>
    <row r="91" spans="2:14" ht="13.5">
      <c r="B91" s="171">
        <v>78</v>
      </c>
      <c r="C91" s="172" t="s">
        <v>42</v>
      </c>
      <c r="D91" s="173" t="str">
        <f>'データ作成シート'!C82&amp;'大会申込一覧表'!N91&amp;'データ作成シート'!D82</f>
        <v>　</v>
      </c>
      <c r="E91" s="173" t="str">
        <f>'データ作成シート'!E82&amp;'大会申込一覧表'!M91&amp;'データ作成シート'!F82</f>
        <v> </v>
      </c>
      <c r="F91" s="174">
        <f>'データ作成シート'!H82</f>
        <v>0</v>
      </c>
      <c r="G91" s="175">
        <f>'データ作成シート'!I82</f>
        <v>0</v>
      </c>
      <c r="H91" s="176">
        <f>'データ作成シート'!N82</f>
        <v>0</v>
      </c>
      <c r="I91" s="177">
        <f>'データ作成シート'!S82</f>
        <v>0</v>
      </c>
      <c r="J91" s="177">
        <f>'データ作成シート'!X82</f>
        <v>0</v>
      </c>
      <c r="K91" s="177">
        <f>'データ作成シート'!AC82</f>
        <v>0</v>
      </c>
      <c r="L91" s="170">
        <f>'データ作成シート'!AH82</f>
        <v>0</v>
      </c>
      <c r="M91" s="141" t="s">
        <v>50</v>
      </c>
      <c r="N91" s="141" t="s">
        <v>49</v>
      </c>
    </row>
    <row r="92" spans="2:14" ht="13.5">
      <c r="B92" s="171">
        <v>79</v>
      </c>
      <c r="C92" s="172" t="s">
        <v>42</v>
      </c>
      <c r="D92" s="173" t="str">
        <f>'データ作成シート'!C83&amp;'大会申込一覧表'!N92&amp;'データ作成シート'!D83</f>
        <v>　</v>
      </c>
      <c r="E92" s="173" t="str">
        <f>'データ作成シート'!E83&amp;'大会申込一覧表'!M92&amp;'データ作成シート'!F83</f>
        <v> </v>
      </c>
      <c r="F92" s="174">
        <f>'データ作成シート'!H83</f>
        <v>0</v>
      </c>
      <c r="G92" s="175">
        <f>'データ作成シート'!I83</f>
        <v>0</v>
      </c>
      <c r="H92" s="176">
        <f>'データ作成シート'!N83</f>
        <v>0</v>
      </c>
      <c r="I92" s="177">
        <f>'データ作成シート'!S83</f>
        <v>0</v>
      </c>
      <c r="J92" s="177">
        <f>'データ作成シート'!X83</f>
        <v>0</v>
      </c>
      <c r="K92" s="177">
        <f>'データ作成シート'!AC83</f>
        <v>0</v>
      </c>
      <c r="L92" s="170">
        <f>'データ作成シート'!AH83</f>
        <v>0</v>
      </c>
      <c r="M92" s="141" t="s">
        <v>50</v>
      </c>
      <c r="N92" s="141" t="s">
        <v>49</v>
      </c>
    </row>
    <row r="93" spans="2:14" ht="13.5">
      <c r="B93" s="171">
        <v>80</v>
      </c>
      <c r="C93" s="172" t="s">
        <v>42</v>
      </c>
      <c r="D93" s="173" t="str">
        <f>'データ作成シート'!C84&amp;'大会申込一覧表'!N93&amp;'データ作成シート'!D84</f>
        <v>　</v>
      </c>
      <c r="E93" s="173" t="str">
        <f>'データ作成シート'!E84&amp;'大会申込一覧表'!M93&amp;'データ作成シート'!F84</f>
        <v> </v>
      </c>
      <c r="F93" s="174">
        <f>'データ作成シート'!H84</f>
        <v>0</v>
      </c>
      <c r="G93" s="175">
        <f>'データ作成シート'!I84</f>
        <v>0</v>
      </c>
      <c r="H93" s="176">
        <f>'データ作成シート'!N84</f>
        <v>0</v>
      </c>
      <c r="I93" s="177">
        <f>'データ作成シート'!S84</f>
        <v>0</v>
      </c>
      <c r="J93" s="177">
        <f>'データ作成シート'!X84</f>
        <v>0</v>
      </c>
      <c r="K93" s="177">
        <f>'データ作成シート'!AC84</f>
        <v>0</v>
      </c>
      <c r="L93" s="170">
        <f>'データ作成シート'!AH84</f>
        <v>0</v>
      </c>
      <c r="M93" s="141" t="s">
        <v>50</v>
      </c>
      <c r="N93" s="141" t="s">
        <v>49</v>
      </c>
    </row>
    <row r="94" spans="2:14" ht="13.5">
      <c r="B94" s="171">
        <v>81</v>
      </c>
      <c r="C94" s="172" t="s">
        <v>42</v>
      </c>
      <c r="D94" s="173" t="str">
        <f>'データ作成シート'!C85&amp;'大会申込一覧表'!N94&amp;'データ作成シート'!D85</f>
        <v>　</v>
      </c>
      <c r="E94" s="173" t="str">
        <f>'データ作成シート'!E85&amp;'大会申込一覧表'!M94&amp;'データ作成シート'!F85</f>
        <v> </v>
      </c>
      <c r="F94" s="174">
        <f>'データ作成シート'!H85</f>
        <v>0</v>
      </c>
      <c r="G94" s="175">
        <f>'データ作成シート'!I85</f>
        <v>0</v>
      </c>
      <c r="H94" s="176">
        <f>'データ作成シート'!N85</f>
        <v>0</v>
      </c>
      <c r="I94" s="177">
        <f>'データ作成シート'!S85</f>
        <v>0</v>
      </c>
      <c r="J94" s="177">
        <f>'データ作成シート'!X85</f>
        <v>0</v>
      </c>
      <c r="K94" s="177">
        <f>'データ作成シート'!AC85</f>
        <v>0</v>
      </c>
      <c r="L94" s="170">
        <f>'データ作成シート'!AH85</f>
        <v>0</v>
      </c>
      <c r="M94" s="141" t="s">
        <v>50</v>
      </c>
      <c r="N94" s="141" t="s">
        <v>49</v>
      </c>
    </row>
    <row r="95" spans="2:14" ht="13.5">
      <c r="B95" s="171">
        <v>82</v>
      </c>
      <c r="C95" s="172" t="s">
        <v>42</v>
      </c>
      <c r="D95" s="173" t="str">
        <f>'データ作成シート'!C86&amp;'大会申込一覧表'!N95&amp;'データ作成シート'!D86</f>
        <v>　</v>
      </c>
      <c r="E95" s="173" t="str">
        <f>'データ作成シート'!E86&amp;'大会申込一覧表'!M95&amp;'データ作成シート'!F86</f>
        <v> </v>
      </c>
      <c r="F95" s="174">
        <f>'データ作成シート'!H86</f>
        <v>0</v>
      </c>
      <c r="G95" s="175">
        <f>'データ作成シート'!I86</f>
        <v>0</v>
      </c>
      <c r="H95" s="176">
        <f>'データ作成シート'!N86</f>
        <v>0</v>
      </c>
      <c r="I95" s="177">
        <f>'データ作成シート'!S86</f>
        <v>0</v>
      </c>
      <c r="J95" s="177">
        <f>'データ作成シート'!X86</f>
        <v>0</v>
      </c>
      <c r="K95" s="177">
        <f>'データ作成シート'!AC86</f>
        <v>0</v>
      </c>
      <c r="L95" s="170">
        <f>'データ作成シート'!AH86</f>
        <v>0</v>
      </c>
      <c r="M95" s="141" t="s">
        <v>50</v>
      </c>
      <c r="N95" s="141" t="s">
        <v>49</v>
      </c>
    </row>
    <row r="96" spans="2:14" ht="13.5">
      <c r="B96" s="171">
        <v>83</v>
      </c>
      <c r="C96" s="172" t="s">
        <v>42</v>
      </c>
      <c r="D96" s="173" t="str">
        <f>'データ作成シート'!C87&amp;'大会申込一覧表'!N96&amp;'データ作成シート'!D87</f>
        <v>　</v>
      </c>
      <c r="E96" s="173" t="str">
        <f>'データ作成シート'!E87&amp;'大会申込一覧表'!M96&amp;'データ作成シート'!F87</f>
        <v> </v>
      </c>
      <c r="F96" s="174">
        <f>'データ作成シート'!H87</f>
        <v>0</v>
      </c>
      <c r="G96" s="175">
        <f>'データ作成シート'!I87</f>
        <v>0</v>
      </c>
      <c r="H96" s="176">
        <f>'データ作成シート'!N87</f>
        <v>0</v>
      </c>
      <c r="I96" s="177">
        <f>'データ作成シート'!S87</f>
        <v>0</v>
      </c>
      <c r="J96" s="177">
        <f>'データ作成シート'!X87</f>
        <v>0</v>
      </c>
      <c r="K96" s="177">
        <f>'データ作成シート'!AC87</f>
        <v>0</v>
      </c>
      <c r="L96" s="170">
        <f>'データ作成シート'!AH87</f>
        <v>0</v>
      </c>
      <c r="M96" s="141" t="s">
        <v>50</v>
      </c>
      <c r="N96" s="141" t="s">
        <v>49</v>
      </c>
    </row>
    <row r="97" spans="2:14" ht="13.5">
      <c r="B97" s="171">
        <v>84</v>
      </c>
      <c r="C97" s="172" t="s">
        <v>42</v>
      </c>
      <c r="D97" s="173" t="str">
        <f>'データ作成シート'!C88&amp;'大会申込一覧表'!N97&amp;'データ作成シート'!D88</f>
        <v>　</v>
      </c>
      <c r="E97" s="173" t="str">
        <f>'データ作成シート'!E88&amp;'大会申込一覧表'!M97&amp;'データ作成シート'!F88</f>
        <v> </v>
      </c>
      <c r="F97" s="174">
        <f>'データ作成シート'!H88</f>
        <v>0</v>
      </c>
      <c r="G97" s="175">
        <f>'データ作成シート'!I88</f>
        <v>0</v>
      </c>
      <c r="H97" s="176">
        <f>'データ作成シート'!N88</f>
        <v>0</v>
      </c>
      <c r="I97" s="177">
        <f>'データ作成シート'!S88</f>
        <v>0</v>
      </c>
      <c r="J97" s="177">
        <f>'データ作成シート'!X88</f>
        <v>0</v>
      </c>
      <c r="K97" s="177">
        <f>'データ作成シート'!AC88</f>
        <v>0</v>
      </c>
      <c r="L97" s="170">
        <f>'データ作成シート'!AH88</f>
        <v>0</v>
      </c>
      <c r="M97" s="141" t="s">
        <v>50</v>
      </c>
      <c r="N97" s="141" t="s">
        <v>49</v>
      </c>
    </row>
    <row r="98" spans="2:14" ht="13.5">
      <c r="B98" s="171">
        <v>85</v>
      </c>
      <c r="C98" s="172" t="s">
        <v>42</v>
      </c>
      <c r="D98" s="173" t="str">
        <f>'データ作成シート'!C89&amp;'大会申込一覧表'!N98&amp;'データ作成シート'!D89</f>
        <v>　</v>
      </c>
      <c r="E98" s="173" t="str">
        <f>'データ作成シート'!E89&amp;'大会申込一覧表'!M98&amp;'データ作成シート'!F89</f>
        <v> </v>
      </c>
      <c r="F98" s="174">
        <f>'データ作成シート'!H89</f>
        <v>0</v>
      </c>
      <c r="G98" s="175">
        <f>'データ作成シート'!I89</f>
        <v>0</v>
      </c>
      <c r="H98" s="176">
        <f>'データ作成シート'!N89</f>
        <v>0</v>
      </c>
      <c r="I98" s="177">
        <f>'データ作成シート'!S89</f>
        <v>0</v>
      </c>
      <c r="J98" s="177">
        <f>'データ作成シート'!X89</f>
        <v>0</v>
      </c>
      <c r="K98" s="177">
        <f>'データ作成シート'!AC89</f>
        <v>0</v>
      </c>
      <c r="L98" s="170">
        <f>'データ作成シート'!AH89</f>
        <v>0</v>
      </c>
      <c r="M98" s="141" t="s">
        <v>50</v>
      </c>
      <c r="N98" s="141" t="s">
        <v>49</v>
      </c>
    </row>
    <row r="99" spans="2:14" ht="13.5">
      <c r="B99" s="171">
        <v>86</v>
      </c>
      <c r="C99" s="172" t="s">
        <v>42</v>
      </c>
      <c r="D99" s="173" t="str">
        <f>'データ作成シート'!C90&amp;'大会申込一覧表'!N99&amp;'データ作成シート'!D90</f>
        <v>　</v>
      </c>
      <c r="E99" s="173" t="str">
        <f>'データ作成シート'!E90&amp;'大会申込一覧表'!M99&amp;'データ作成シート'!F90</f>
        <v> </v>
      </c>
      <c r="F99" s="174">
        <f>'データ作成シート'!H90</f>
        <v>0</v>
      </c>
      <c r="G99" s="175">
        <f>'データ作成シート'!I90</f>
        <v>0</v>
      </c>
      <c r="H99" s="176">
        <f>'データ作成シート'!N90</f>
        <v>0</v>
      </c>
      <c r="I99" s="177">
        <f>'データ作成シート'!S90</f>
        <v>0</v>
      </c>
      <c r="J99" s="177">
        <f>'データ作成シート'!X90</f>
        <v>0</v>
      </c>
      <c r="K99" s="177">
        <f>'データ作成シート'!AC90</f>
        <v>0</v>
      </c>
      <c r="L99" s="170">
        <f>'データ作成シート'!AH90</f>
        <v>0</v>
      </c>
      <c r="M99" s="141" t="s">
        <v>50</v>
      </c>
      <c r="N99" s="141" t="s">
        <v>49</v>
      </c>
    </row>
    <row r="100" spans="2:14" ht="13.5">
      <c r="B100" s="171">
        <v>87</v>
      </c>
      <c r="C100" s="172" t="s">
        <v>42</v>
      </c>
      <c r="D100" s="173" t="str">
        <f>'データ作成シート'!C91&amp;'大会申込一覧表'!N100&amp;'データ作成シート'!D91</f>
        <v>　</v>
      </c>
      <c r="E100" s="173" t="str">
        <f>'データ作成シート'!E91&amp;'大会申込一覧表'!M100&amp;'データ作成シート'!F91</f>
        <v> </v>
      </c>
      <c r="F100" s="174">
        <f>'データ作成シート'!H91</f>
        <v>0</v>
      </c>
      <c r="G100" s="175">
        <f>'データ作成シート'!I91</f>
        <v>0</v>
      </c>
      <c r="H100" s="176">
        <f>'データ作成シート'!N91</f>
        <v>0</v>
      </c>
      <c r="I100" s="177">
        <f>'データ作成シート'!S91</f>
        <v>0</v>
      </c>
      <c r="J100" s="177">
        <f>'データ作成シート'!X91</f>
        <v>0</v>
      </c>
      <c r="K100" s="177">
        <f>'データ作成シート'!AC91</f>
        <v>0</v>
      </c>
      <c r="L100" s="170">
        <f>'データ作成シート'!AH91</f>
        <v>0</v>
      </c>
      <c r="M100" s="141" t="s">
        <v>50</v>
      </c>
      <c r="N100" s="141" t="s">
        <v>49</v>
      </c>
    </row>
    <row r="101" spans="2:14" ht="13.5">
      <c r="B101" s="171">
        <v>88</v>
      </c>
      <c r="C101" s="172" t="s">
        <v>42</v>
      </c>
      <c r="D101" s="173" t="str">
        <f>'データ作成シート'!C92&amp;'大会申込一覧表'!N101&amp;'データ作成シート'!D92</f>
        <v>　</v>
      </c>
      <c r="E101" s="173" t="str">
        <f>'データ作成シート'!E92&amp;'大会申込一覧表'!M101&amp;'データ作成シート'!F92</f>
        <v> </v>
      </c>
      <c r="F101" s="174">
        <f>'データ作成シート'!H92</f>
        <v>0</v>
      </c>
      <c r="G101" s="175">
        <f>'データ作成シート'!I92</f>
        <v>0</v>
      </c>
      <c r="H101" s="176">
        <f>'データ作成シート'!N92</f>
        <v>0</v>
      </c>
      <c r="I101" s="177">
        <f>'データ作成シート'!S92</f>
        <v>0</v>
      </c>
      <c r="J101" s="177">
        <f>'データ作成シート'!X92</f>
        <v>0</v>
      </c>
      <c r="K101" s="177">
        <f>'データ作成シート'!AC92</f>
        <v>0</v>
      </c>
      <c r="L101" s="170">
        <f>'データ作成シート'!AH92</f>
        <v>0</v>
      </c>
      <c r="M101" s="141" t="s">
        <v>50</v>
      </c>
      <c r="N101" s="141" t="s">
        <v>49</v>
      </c>
    </row>
    <row r="102" spans="2:14" ht="13.5">
      <c r="B102" s="171">
        <v>89</v>
      </c>
      <c r="C102" s="172" t="s">
        <v>42</v>
      </c>
      <c r="D102" s="173" t="str">
        <f>'データ作成シート'!C93&amp;'大会申込一覧表'!N102&amp;'データ作成シート'!D93</f>
        <v>　</v>
      </c>
      <c r="E102" s="173" t="str">
        <f>'データ作成シート'!E93&amp;'大会申込一覧表'!M102&amp;'データ作成シート'!F93</f>
        <v> </v>
      </c>
      <c r="F102" s="174">
        <f>'データ作成シート'!H93</f>
        <v>0</v>
      </c>
      <c r="G102" s="175">
        <f>'データ作成シート'!I93</f>
        <v>0</v>
      </c>
      <c r="H102" s="176">
        <f>'データ作成シート'!N93</f>
        <v>0</v>
      </c>
      <c r="I102" s="177">
        <f>'データ作成シート'!S93</f>
        <v>0</v>
      </c>
      <c r="J102" s="177">
        <f>'データ作成シート'!X93</f>
        <v>0</v>
      </c>
      <c r="K102" s="177">
        <f>'データ作成シート'!AC93</f>
        <v>0</v>
      </c>
      <c r="L102" s="170">
        <f>'データ作成シート'!AH93</f>
        <v>0</v>
      </c>
      <c r="M102" s="141" t="s">
        <v>50</v>
      </c>
      <c r="N102" s="141" t="s">
        <v>49</v>
      </c>
    </row>
    <row r="103" spans="2:14" ht="13.5">
      <c r="B103" s="171">
        <v>90</v>
      </c>
      <c r="C103" s="172" t="s">
        <v>42</v>
      </c>
      <c r="D103" s="173" t="str">
        <f>'データ作成シート'!C94&amp;'大会申込一覧表'!N103&amp;'データ作成シート'!D94</f>
        <v>　</v>
      </c>
      <c r="E103" s="173" t="str">
        <f>'データ作成シート'!E94&amp;'大会申込一覧表'!M103&amp;'データ作成シート'!F94</f>
        <v> </v>
      </c>
      <c r="F103" s="174">
        <f>'データ作成シート'!H94</f>
        <v>0</v>
      </c>
      <c r="G103" s="175">
        <f>'データ作成シート'!I94</f>
        <v>0</v>
      </c>
      <c r="H103" s="176">
        <f>'データ作成シート'!N94</f>
        <v>0</v>
      </c>
      <c r="I103" s="177">
        <f>'データ作成シート'!S94</f>
        <v>0</v>
      </c>
      <c r="J103" s="177">
        <f>'データ作成シート'!X94</f>
        <v>0</v>
      </c>
      <c r="K103" s="177">
        <f>'データ作成シート'!AC94</f>
        <v>0</v>
      </c>
      <c r="L103" s="170">
        <f>'データ作成シート'!AH94</f>
        <v>0</v>
      </c>
      <c r="M103" s="141" t="s">
        <v>50</v>
      </c>
      <c r="N103" s="141" t="s">
        <v>49</v>
      </c>
    </row>
    <row r="104" spans="2:14" ht="13.5">
      <c r="B104" s="171">
        <v>91</v>
      </c>
      <c r="C104" s="172" t="s">
        <v>42</v>
      </c>
      <c r="D104" s="173" t="str">
        <f>'データ作成シート'!C95&amp;'大会申込一覧表'!N104&amp;'データ作成シート'!D95</f>
        <v>　</v>
      </c>
      <c r="E104" s="173" t="str">
        <f>'データ作成シート'!E95&amp;'大会申込一覧表'!M104&amp;'データ作成シート'!F95</f>
        <v> </v>
      </c>
      <c r="F104" s="174">
        <f>'データ作成シート'!H95</f>
        <v>0</v>
      </c>
      <c r="G104" s="175">
        <f>'データ作成シート'!I95</f>
        <v>0</v>
      </c>
      <c r="H104" s="176">
        <f>'データ作成シート'!N95</f>
        <v>0</v>
      </c>
      <c r="I104" s="177">
        <f>'データ作成シート'!S95</f>
        <v>0</v>
      </c>
      <c r="J104" s="177">
        <f>'データ作成シート'!X95</f>
        <v>0</v>
      </c>
      <c r="K104" s="177">
        <f>'データ作成シート'!AC95</f>
        <v>0</v>
      </c>
      <c r="L104" s="170">
        <f>'データ作成シート'!AH95</f>
        <v>0</v>
      </c>
      <c r="M104" s="141" t="s">
        <v>50</v>
      </c>
      <c r="N104" s="141" t="s">
        <v>49</v>
      </c>
    </row>
    <row r="105" spans="2:14" ht="13.5">
      <c r="B105" s="171">
        <v>92</v>
      </c>
      <c r="C105" s="172" t="s">
        <v>42</v>
      </c>
      <c r="D105" s="173" t="str">
        <f>'データ作成シート'!C96&amp;'大会申込一覧表'!N105&amp;'データ作成シート'!D96</f>
        <v>　</v>
      </c>
      <c r="E105" s="173" t="str">
        <f>'データ作成シート'!E96&amp;'大会申込一覧表'!M105&amp;'データ作成シート'!F96</f>
        <v> </v>
      </c>
      <c r="F105" s="174">
        <f>'データ作成シート'!H96</f>
        <v>0</v>
      </c>
      <c r="G105" s="175">
        <f>'データ作成シート'!I96</f>
        <v>0</v>
      </c>
      <c r="H105" s="176">
        <f>'データ作成シート'!N96</f>
        <v>0</v>
      </c>
      <c r="I105" s="177">
        <f>'データ作成シート'!S96</f>
        <v>0</v>
      </c>
      <c r="J105" s="177">
        <f>'データ作成シート'!X96</f>
        <v>0</v>
      </c>
      <c r="K105" s="177">
        <f>'データ作成シート'!AC96</f>
        <v>0</v>
      </c>
      <c r="L105" s="170">
        <f>'データ作成シート'!AH96</f>
        <v>0</v>
      </c>
      <c r="M105" s="141" t="s">
        <v>50</v>
      </c>
      <c r="N105" s="141" t="s">
        <v>49</v>
      </c>
    </row>
    <row r="106" spans="2:14" ht="13.5">
      <c r="B106" s="171">
        <v>93</v>
      </c>
      <c r="C106" s="172" t="s">
        <v>42</v>
      </c>
      <c r="D106" s="173" t="str">
        <f>'データ作成シート'!C97&amp;'大会申込一覧表'!N106&amp;'データ作成シート'!D97</f>
        <v>　</v>
      </c>
      <c r="E106" s="173" t="str">
        <f>'データ作成シート'!E97&amp;'大会申込一覧表'!M106&amp;'データ作成シート'!F97</f>
        <v> </v>
      </c>
      <c r="F106" s="174">
        <f>'データ作成シート'!H97</f>
        <v>0</v>
      </c>
      <c r="G106" s="175">
        <f>'データ作成シート'!I97</f>
        <v>0</v>
      </c>
      <c r="H106" s="176">
        <f>'データ作成シート'!N97</f>
        <v>0</v>
      </c>
      <c r="I106" s="177">
        <f>'データ作成シート'!S97</f>
        <v>0</v>
      </c>
      <c r="J106" s="177">
        <f>'データ作成シート'!X97</f>
        <v>0</v>
      </c>
      <c r="K106" s="177">
        <f>'データ作成シート'!AC97</f>
        <v>0</v>
      </c>
      <c r="L106" s="170">
        <f>'データ作成シート'!AH97</f>
        <v>0</v>
      </c>
      <c r="M106" s="141" t="s">
        <v>50</v>
      </c>
      <c r="N106" s="141" t="s">
        <v>49</v>
      </c>
    </row>
    <row r="107" spans="2:14" ht="13.5">
      <c r="B107" s="171">
        <v>94</v>
      </c>
      <c r="C107" s="172" t="s">
        <v>42</v>
      </c>
      <c r="D107" s="173" t="str">
        <f>'データ作成シート'!C98&amp;'大会申込一覧表'!N107&amp;'データ作成シート'!D98</f>
        <v>　</v>
      </c>
      <c r="E107" s="173" t="str">
        <f>'データ作成シート'!E98&amp;'大会申込一覧表'!M107&amp;'データ作成シート'!F98</f>
        <v> </v>
      </c>
      <c r="F107" s="174">
        <f>'データ作成シート'!H98</f>
        <v>0</v>
      </c>
      <c r="G107" s="175">
        <f>'データ作成シート'!I98</f>
        <v>0</v>
      </c>
      <c r="H107" s="176">
        <f>'データ作成シート'!N98</f>
        <v>0</v>
      </c>
      <c r="I107" s="177">
        <f>'データ作成シート'!S98</f>
        <v>0</v>
      </c>
      <c r="J107" s="177">
        <f>'データ作成シート'!X98</f>
        <v>0</v>
      </c>
      <c r="K107" s="177">
        <f>'データ作成シート'!AC98</f>
        <v>0</v>
      </c>
      <c r="L107" s="170">
        <f>'データ作成シート'!AH98</f>
        <v>0</v>
      </c>
      <c r="M107" s="141" t="s">
        <v>50</v>
      </c>
      <c r="N107" s="141" t="s">
        <v>49</v>
      </c>
    </row>
    <row r="108" spans="2:14" ht="13.5">
      <c r="B108" s="171">
        <v>95</v>
      </c>
      <c r="C108" s="172" t="s">
        <v>42</v>
      </c>
      <c r="D108" s="173" t="str">
        <f>'データ作成シート'!C99&amp;'大会申込一覧表'!N108&amp;'データ作成シート'!D99</f>
        <v>　</v>
      </c>
      <c r="E108" s="173" t="str">
        <f>'データ作成シート'!E99&amp;'大会申込一覧表'!M108&amp;'データ作成シート'!F99</f>
        <v> </v>
      </c>
      <c r="F108" s="174">
        <f>'データ作成シート'!H99</f>
        <v>0</v>
      </c>
      <c r="G108" s="175">
        <f>'データ作成シート'!I99</f>
        <v>0</v>
      </c>
      <c r="H108" s="176">
        <f>'データ作成シート'!N99</f>
        <v>0</v>
      </c>
      <c r="I108" s="177">
        <f>'データ作成シート'!S99</f>
        <v>0</v>
      </c>
      <c r="J108" s="177">
        <f>'データ作成シート'!X99</f>
        <v>0</v>
      </c>
      <c r="K108" s="177">
        <f>'データ作成シート'!AC99</f>
        <v>0</v>
      </c>
      <c r="L108" s="170">
        <f>'データ作成シート'!AH99</f>
        <v>0</v>
      </c>
      <c r="M108" s="141" t="s">
        <v>50</v>
      </c>
      <c r="N108" s="141" t="s">
        <v>49</v>
      </c>
    </row>
    <row r="109" spans="2:14" ht="13.5">
      <c r="B109" s="171">
        <v>96</v>
      </c>
      <c r="C109" s="172" t="s">
        <v>42</v>
      </c>
      <c r="D109" s="173" t="str">
        <f>'データ作成シート'!C100&amp;'大会申込一覧表'!N109&amp;'データ作成シート'!D100</f>
        <v>　</v>
      </c>
      <c r="E109" s="173" t="str">
        <f>'データ作成シート'!E100&amp;'大会申込一覧表'!M109&amp;'データ作成シート'!F100</f>
        <v> </v>
      </c>
      <c r="F109" s="174">
        <f>'データ作成シート'!H100</f>
        <v>0</v>
      </c>
      <c r="G109" s="175">
        <f>'データ作成シート'!I100</f>
        <v>0</v>
      </c>
      <c r="H109" s="176">
        <f>'データ作成シート'!N100</f>
        <v>0</v>
      </c>
      <c r="I109" s="177">
        <f>'データ作成シート'!S100</f>
        <v>0</v>
      </c>
      <c r="J109" s="177">
        <f>'データ作成シート'!X100</f>
        <v>0</v>
      </c>
      <c r="K109" s="177">
        <f>'データ作成シート'!AC100</f>
        <v>0</v>
      </c>
      <c r="L109" s="170">
        <f>'データ作成シート'!AH100</f>
        <v>0</v>
      </c>
      <c r="M109" s="141" t="s">
        <v>50</v>
      </c>
      <c r="N109" s="141" t="s">
        <v>49</v>
      </c>
    </row>
    <row r="110" spans="2:14" ht="13.5">
      <c r="B110" s="171">
        <v>97</v>
      </c>
      <c r="C110" s="172" t="s">
        <v>42</v>
      </c>
      <c r="D110" s="173" t="str">
        <f>'データ作成シート'!C101&amp;'大会申込一覧表'!N110&amp;'データ作成シート'!D101</f>
        <v>　</v>
      </c>
      <c r="E110" s="173" t="str">
        <f>'データ作成シート'!E101&amp;'大会申込一覧表'!M110&amp;'データ作成シート'!F101</f>
        <v> </v>
      </c>
      <c r="F110" s="174">
        <f>'データ作成シート'!H101</f>
        <v>0</v>
      </c>
      <c r="G110" s="175">
        <f>'データ作成シート'!I101</f>
        <v>0</v>
      </c>
      <c r="H110" s="176">
        <f>'データ作成シート'!N101</f>
        <v>0</v>
      </c>
      <c r="I110" s="177">
        <f>'データ作成シート'!S101</f>
        <v>0</v>
      </c>
      <c r="J110" s="177">
        <f>'データ作成シート'!X101</f>
        <v>0</v>
      </c>
      <c r="K110" s="177">
        <f>'データ作成シート'!AC101</f>
        <v>0</v>
      </c>
      <c r="L110" s="170">
        <f>'データ作成シート'!AH101</f>
        <v>0</v>
      </c>
      <c r="M110" s="141" t="s">
        <v>50</v>
      </c>
      <c r="N110" s="141" t="s">
        <v>49</v>
      </c>
    </row>
    <row r="111" spans="2:14" ht="13.5">
      <c r="B111" s="171">
        <v>98</v>
      </c>
      <c r="C111" s="172" t="s">
        <v>42</v>
      </c>
      <c r="D111" s="173" t="str">
        <f>'データ作成シート'!C102&amp;'大会申込一覧表'!N111&amp;'データ作成シート'!D102</f>
        <v>　</v>
      </c>
      <c r="E111" s="173" t="str">
        <f>'データ作成シート'!E102&amp;'大会申込一覧表'!M111&amp;'データ作成シート'!F102</f>
        <v> </v>
      </c>
      <c r="F111" s="174">
        <f>'データ作成シート'!H102</f>
        <v>0</v>
      </c>
      <c r="G111" s="175">
        <f>'データ作成シート'!I102</f>
        <v>0</v>
      </c>
      <c r="H111" s="176">
        <f>'データ作成シート'!N102</f>
        <v>0</v>
      </c>
      <c r="I111" s="177">
        <f>'データ作成シート'!S102</f>
        <v>0</v>
      </c>
      <c r="J111" s="177">
        <f>'データ作成シート'!X102</f>
        <v>0</v>
      </c>
      <c r="K111" s="177">
        <f>'データ作成シート'!AC102</f>
        <v>0</v>
      </c>
      <c r="L111" s="170">
        <f>'データ作成シート'!AH102</f>
        <v>0</v>
      </c>
      <c r="M111" s="141" t="s">
        <v>50</v>
      </c>
      <c r="N111" s="141" t="s">
        <v>49</v>
      </c>
    </row>
    <row r="112" spans="2:14" ht="13.5">
      <c r="B112" s="171">
        <v>99</v>
      </c>
      <c r="C112" s="172" t="s">
        <v>42</v>
      </c>
      <c r="D112" s="173" t="str">
        <f>'データ作成シート'!C103&amp;'大会申込一覧表'!N112&amp;'データ作成シート'!D103</f>
        <v>　</v>
      </c>
      <c r="E112" s="173" t="str">
        <f>'データ作成シート'!E103&amp;'大会申込一覧表'!M112&amp;'データ作成シート'!F103</f>
        <v> </v>
      </c>
      <c r="F112" s="174">
        <f>'データ作成シート'!H103</f>
        <v>0</v>
      </c>
      <c r="G112" s="175">
        <f>'データ作成シート'!I103</f>
        <v>0</v>
      </c>
      <c r="H112" s="176">
        <f>'データ作成シート'!N103</f>
        <v>0</v>
      </c>
      <c r="I112" s="177">
        <f>'データ作成シート'!S103</f>
        <v>0</v>
      </c>
      <c r="J112" s="177">
        <f>'データ作成シート'!X103</f>
        <v>0</v>
      </c>
      <c r="K112" s="177">
        <f>'データ作成シート'!AC103</f>
        <v>0</v>
      </c>
      <c r="L112" s="170">
        <f>'データ作成シート'!AH103</f>
        <v>0</v>
      </c>
      <c r="M112" s="141" t="s">
        <v>50</v>
      </c>
      <c r="N112" s="141" t="s">
        <v>49</v>
      </c>
    </row>
    <row r="113" spans="2:14" ht="13.5">
      <c r="B113" s="171">
        <v>100</v>
      </c>
      <c r="C113" s="172" t="s">
        <v>42</v>
      </c>
      <c r="D113" s="173" t="str">
        <f>'データ作成シート'!C104&amp;'大会申込一覧表'!N113&amp;'データ作成シート'!D104</f>
        <v>　</v>
      </c>
      <c r="E113" s="173" t="str">
        <f>'データ作成シート'!E104&amp;'大会申込一覧表'!M113&amp;'データ作成シート'!F104</f>
        <v> </v>
      </c>
      <c r="F113" s="174">
        <f>'データ作成シート'!H104</f>
        <v>0</v>
      </c>
      <c r="G113" s="175">
        <f>'データ作成シート'!I104</f>
        <v>0</v>
      </c>
      <c r="H113" s="176">
        <f>'データ作成シート'!N104</f>
        <v>0</v>
      </c>
      <c r="I113" s="177">
        <f>'データ作成シート'!S104</f>
        <v>0</v>
      </c>
      <c r="J113" s="177">
        <f>'データ作成シート'!X104</f>
        <v>0</v>
      </c>
      <c r="K113" s="177">
        <f>'データ作成シート'!AC104</f>
        <v>0</v>
      </c>
      <c r="L113" s="170">
        <f>'データ作成シート'!AH104</f>
        <v>0</v>
      </c>
      <c r="M113" s="141" t="s">
        <v>50</v>
      </c>
      <c r="N113" s="141" t="s">
        <v>49</v>
      </c>
    </row>
    <row r="114" spans="2:14" ht="13.5">
      <c r="B114" s="171">
        <v>101</v>
      </c>
      <c r="C114" s="172" t="s">
        <v>42</v>
      </c>
      <c r="D114" s="173" t="str">
        <f>'データ作成シート'!C105&amp;'大会申込一覧表'!N114&amp;'データ作成シート'!D105</f>
        <v>　</v>
      </c>
      <c r="E114" s="173" t="str">
        <f>'データ作成シート'!E105&amp;'大会申込一覧表'!M114&amp;'データ作成シート'!F105</f>
        <v> </v>
      </c>
      <c r="F114" s="174">
        <f>'データ作成シート'!H105</f>
        <v>0</v>
      </c>
      <c r="G114" s="175">
        <f>'データ作成シート'!I105</f>
        <v>0</v>
      </c>
      <c r="H114" s="176">
        <f>'データ作成シート'!N105</f>
        <v>0</v>
      </c>
      <c r="I114" s="177">
        <f>'データ作成シート'!S105</f>
        <v>0</v>
      </c>
      <c r="J114" s="177">
        <f>'データ作成シート'!X105</f>
        <v>0</v>
      </c>
      <c r="K114" s="177">
        <f>'データ作成シート'!AC105</f>
        <v>0</v>
      </c>
      <c r="L114" s="170">
        <f>'データ作成シート'!AH105</f>
        <v>0</v>
      </c>
      <c r="M114" s="141" t="s">
        <v>50</v>
      </c>
      <c r="N114" s="141" t="s">
        <v>49</v>
      </c>
    </row>
    <row r="115" spans="2:14" ht="13.5">
      <c r="B115" s="171">
        <v>102</v>
      </c>
      <c r="C115" s="172" t="s">
        <v>42</v>
      </c>
      <c r="D115" s="173" t="str">
        <f>'データ作成シート'!C106&amp;'大会申込一覧表'!N115&amp;'データ作成シート'!D106</f>
        <v>　</v>
      </c>
      <c r="E115" s="173" t="str">
        <f>'データ作成シート'!E106&amp;'大会申込一覧表'!M115&amp;'データ作成シート'!F106</f>
        <v> </v>
      </c>
      <c r="F115" s="174">
        <f>'データ作成シート'!H106</f>
        <v>0</v>
      </c>
      <c r="G115" s="175">
        <f>'データ作成シート'!I106</f>
        <v>0</v>
      </c>
      <c r="H115" s="176">
        <f>'データ作成シート'!N106</f>
        <v>0</v>
      </c>
      <c r="I115" s="177">
        <f>'データ作成シート'!S106</f>
        <v>0</v>
      </c>
      <c r="J115" s="177">
        <f>'データ作成シート'!X106</f>
        <v>0</v>
      </c>
      <c r="K115" s="177">
        <f>'データ作成シート'!AC106</f>
        <v>0</v>
      </c>
      <c r="L115" s="170">
        <f>'データ作成シート'!AH106</f>
        <v>0</v>
      </c>
      <c r="M115" s="141" t="s">
        <v>50</v>
      </c>
      <c r="N115" s="141" t="s">
        <v>49</v>
      </c>
    </row>
    <row r="116" spans="2:14" ht="13.5">
      <c r="B116" s="171">
        <v>103</v>
      </c>
      <c r="C116" s="172" t="s">
        <v>42</v>
      </c>
      <c r="D116" s="173" t="str">
        <f>'データ作成シート'!C107&amp;'大会申込一覧表'!N116&amp;'データ作成シート'!D107</f>
        <v>　</v>
      </c>
      <c r="E116" s="173" t="str">
        <f>'データ作成シート'!E107&amp;'大会申込一覧表'!M116&amp;'データ作成シート'!F107</f>
        <v> </v>
      </c>
      <c r="F116" s="174">
        <f>'データ作成シート'!H107</f>
        <v>0</v>
      </c>
      <c r="G116" s="175">
        <f>'データ作成シート'!I107</f>
        <v>0</v>
      </c>
      <c r="H116" s="176">
        <f>'データ作成シート'!N107</f>
        <v>0</v>
      </c>
      <c r="I116" s="177">
        <f>'データ作成シート'!S107</f>
        <v>0</v>
      </c>
      <c r="J116" s="177">
        <f>'データ作成シート'!X107</f>
        <v>0</v>
      </c>
      <c r="K116" s="177">
        <f>'データ作成シート'!AC107</f>
        <v>0</v>
      </c>
      <c r="L116" s="170">
        <f>'データ作成シート'!AH107</f>
        <v>0</v>
      </c>
      <c r="M116" s="141" t="s">
        <v>50</v>
      </c>
      <c r="N116" s="141" t="s">
        <v>49</v>
      </c>
    </row>
    <row r="117" spans="2:14" ht="13.5">
      <c r="B117" s="171">
        <v>104</v>
      </c>
      <c r="C117" s="172" t="s">
        <v>42</v>
      </c>
      <c r="D117" s="173" t="str">
        <f>'データ作成シート'!C108&amp;'大会申込一覧表'!N117&amp;'データ作成シート'!D108</f>
        <v>　</v>
      </c>
      <c r="E117" s="173" t="str">
        <f>'データ作成シート'!E108&amp;'大会申込一覧表'!M117&amp;'データ作成シート'!F108</f>
        <v> </v>
      </c>
      <c r="F117" s="174">
        <f>'データ作成シート'!H108</f>
        <v>0</v>
      </c>
      <c r="G117" s="175">
        <f>'データ作成シート'!I108</f>
        <v>0</v>
      </c>
      <c r="H117" s="176">
        <f>'データ作成シート'!N108</f>
        <v>0</v>
      </c>
      <c r="I117" s="177">
        <f>'データ作成シート'!S108</f>
        <v>0</v>
      </c>
      <c r="J117" s="177">
        <f>'データ作成シート'!X108</f>
        <v>0</v>
      </c>
      <c r="K117" s="177">
        <f>'データ作成シート'!AC108</f>
        <v>0</v>
      </c>
      <c r="L117" s="170">
        <f>'データ作成シート'!AH108</f>
        <v>0</v>
      </c>
      <c r="M117" s="141" t="s">
        <v>50</v>
      </c>
      <c r="N117" s="141" t="s">
        <v>49</v>
      </c>
    </row>
    <row r="118" spans="2:14" ht="13.5">
      <c r="B118" s="171">
        <v>105</v>
      </c>
      <c r="C118" s="172" t="s">
        <v>42</v>
      </c>
      <c r="D118" s="173" t="str">
        <f>'データ作成シート'!C109&amp;'大会申込一覧表'!N118&amp;'データ作成シート'!D109</f>
        <v>　</v>
      </c>
      <c r="E118" s="173" t="str">
        <f>'データ作成シート'!E109&amp;'大会申込一覧表'!M118&amp;'データ作成シート'!F109</f>
        <v> </v>
      </c>
      <c r="F118" s="174">
        <f>'データ作成シート'!H109</f>
        <v>0</v>
      </c>
      <c r="G118" s="175">
        <f>'データ作成シート'!I109</f>
        <v>0</v>
      </c>
      <c r="H118" s="176">
        <f>'データ作成シート'!N109</f>
        <v>0</v>
      </c>
      <c r="I118" s="177">
        <f>'データ作成シート'!S109</f>
        <v>0</v>
      </c>
      <c r="J118" s="177">
        <f>'データ作成シート'!X109</f>
        <v>0</v>
      </c>
      <c r="K118" s="177">
        <f>'データ作成シート'!AC109</f>
        <v>0</v>
      </c>
      <c r="L118" s="170">
        <f>'データ作成シート'!AH109</f>
        <v>0</v>
      </c>
      <c r="M118" s="141" t="s">
        <v>50</v>
      </c>
      <c r="N118" s="141" t="s">
        <v>49</v>
      </c>
    </row>
    <row r="119" spans="2:14" ht="13.5">
      <c r="B119" s="171">
        <v>106</v>
      </c>
      <c r="C119" s="172" t="s">
        <v>42</v>
      </c>
      <c r="D119" s="173" t="str">
        <f>'データ作成シート'!C110&amp;'大会申込一覧表'!N119&amp;'データ作成シート'!D110</f>
        <v>　</v>
      </c>
      <c r="E119" s="173" t="str">
        <f>'データ作成シート'!E110&amp;'大会申込一覧表'!M119&amp;'データ作成シート'!F110</f>
        <v> </v>
      </c>
      <c r="F119" s="174">
        <f>'データ作成シート'!H110</f>
        <v>0</v>
      </c>
      <c r="G119" s="175">
        <f>'データ作成シート'!I110</f>
        <v>0</v>
      </c>
      <c r="H119" s="176">
        <f>'データ作成シート'!N110</f>
        <v>0</v>
      </c>
      <c r="I119" s="177">
        <f>'データ作成シート'!S110</f>
        <v>0</v>
      </c>
      <c r="J119" s="177">
        <f>'データ作成シート'!X110</f>
        <v>0</v>
      </c>
      <c r="K119" s="177">
        <f>'データ作成シート'!AC110</f>
        <v>0</v>
      </c>
      <c r="L119" s="170">
        <f>'データ作成シート'!AH110</f>
        <v>0</v>
      </c>
      <c r="M119" s="141" t="s">
        <v>50</v>
      </c>
      <c r="N119" s="141" t="s">
        <v>49</v>
      </c>
    </row>
    <row r="120" spans="2:14" ht="13.5">
      <c r="B120" s="171">
        <v>107</v>
      </c>
      <c r="C120" s="172" t="s">
        <v>42</v>
      </c>
      <c r="D120" s="173" t="str">
        <f>'データ作成シート'!C111&amp;'大会申込一覧表'!N120&amp;'データ作成シート'!D111</f>
        <v>　</v>
      </c>
      <c r="E120" s="173" t="str">
        <f>'データ作成シート'!E111&amp;'大会申込一覧表'!M120&amp;'データ作成シート'!F111</f>
        <v> </v>
      </c>
      <c r="F120" s="174">
        <f>'データ作成シート'!H111</f>
        <v>0</v>
      </c>
      <c r="G120" s="175">
        <f>'データ作成シート'!I111</f>
        <v>0</v>
      </c>
      <c r="H120" s="176">
        <f>'データ作成シート'!N111</f>
        <v>0</v>
      </c>
      <c r="I120" s="177">
        <f>'データ作成シート'!S111</f>
        <v>0</v>
      </c>
      <c r="J120" s="177">
        <f>'データ作成シート'!X111</f>
        <v>0</v>
      </c>
      <c r="K120" s="177">
        <f>'データ作成シート'!AC111</f>
        <v>0</v>
      </c>
      <c r="L120" s="170">
        <f>'データ作成シート'!AH111</f>
        <v>0</v>
      </c>
      <c r="M120" s="141" t="s">
        <v>50</v>
      </c>
      <c r="N120" s="141" t="s">
        <v>49</v>
      </c>
    </row>
    <row r="121" spans="2:14" ht="13.5">
      <c r="B121" s="171">
        <v>108</v>
      </c>
      <c r="C121" s="172" t="s">
        <v>42</v>
      </c>
      <c r="D121" s="173" t="str">
        <f>'データ作成シート'!C112&amp;'大会申込一覧表'!N121&amp;'データ作成シート'!D112</f>
        <v>　</v>
      </c>
      <c r="E121" s="173" t="str">
        <f>'データ作成シート'!E112&amp;'大会申込一覧表'!M121&amp;'データ作成シート'!F112</f>
        <v> </v>
      </c>
      <c r="F121" s="174">
        <f>'データ作成シート'!H112</f>
        <v>0</v>
      </c>
      <c r="G121" s="175">
        <f>'データ作成シート'!I112</f>
        <v>0</v>
      </c>
      <c r="H121" s="176">
        <f>'データ作成シート'!N112</f>
        <v>0</v>
      </c>
      <c r="I121" s="177">
        <f>'データ作成シート'!S112</f>
        <v>0</v>
      </c>
      <c r="J121" s="177">
        <f>'データ作成シート'!X112</f>
        <v>0</v>
      </c>
      <c r="K121" s="177">
        <f>'データ作成シート'!AC112</f>
        <v>0</v>
      </c>
      <c r="L121" s="170">
        <f>'データ作成シート'!AH112</f>
        <v>0</v>
      </c>
      <c r="M121" s="141" t="s">
        <v>50</v>
      </c>
      <c r="N121" s="141" t="s">
        <v>49</v>
      </c>
    </row>
    <row r="122" spans="2:14" ht="13.5">
      <c r="B122" s="171">
        <v>109</v>
      </c>
      <c r="C122" s="172" t="s">
        <v>42</v>
      </c>
      <c r="D122" s="173" t="str">
        <f>'データ作成シート'!C113&amp;'大会申込一覧表'!N122&amp;'データ作成シート'!D113</f>
        <v>　</v>
      </c>
      <c r="E122" s="173" t="str">
        <f>'データ作成シート'!E113&amp;'大会申込一覧表'!M122&amp;'データ作成シート'!F113</f>
        <v> </v>
      </c>
      <c r="F122" s="174">
        <f>'データ作成シート'!H113</f>
        <v>0</v>
      </c>
      <c r="G122" s="175">
        <f>'データ作成シート'!I113</f>
        <v>0</v>
      </c>
      <c r="H122" s="176">
        <f>'データ作成シート'!N113</f>
        <v>0</v>
      </c>
      <c r="I122" s="177">
        <f>'データ作成シート'!S113</f>
        <v>0</v>
      </c>
      <c r="J122" s="177">
        <f>'データ作成シート'!X113</f>
        <v>0</v>
      </c>
      <c r="K122" s="177">
        <f>'データ作成シート'!AC113</f>
        <v>0</v>
      </c>
      <c r="L122" s="170">
        <f>'データ作成シート'!AH113</f>
        <v>0</v>
      </c>
      <c r="M122" s="141" t="s">
        <v>50</v>
      </c>
      <c r="N122" s="141" t="s">
        <v>49</v>
      </c>
    </row>
    <row r="123" spans="2:14" ht="13.5">
      <c r="B123" s="171">
        <v>110</v>
      </c>
      <c r="C123" s="172" t="s">
        <v>42</v>
      </c>
      <c r="D123" s="173" t="str">
        <f>'データ作成シート'!C114&amp;'大会申込一覧表'!N123&amp;'データ作成シート'!D114</f>
        <v>　</v>
      </c>
      <c r="E123" s="173" t="str">
        <f>'データ作成シート'!E114&amp;'大会申込一覧表'!M123&amp;'データ作成シート'!F114</f>
        <v> </v>
      </c>
      <c r="F123" s="174">
        <f>'データ作成シート'!H114</f>
        <v>0</v>
      </c>
      <c r="G123" s="175">
        <f>'データ作成シート'!I114</f>
        <v>0</v>
      </c>
      <c r="H123" s="176">
        <f>'データ作成シート'!N114</f>
        <v>0</v>
      </c>
      <c r="I123" s="177">
        <f>'データ作成シート'!S114</f>
        <v>0</v>
      </c>
      <c r="J123" s="177">
        <f>'データ作成シート'!X114</f>
        <v>0</v>
      </c>
      <c r="K123" s="177">
        <f>'データ作成シート'!AC114</f>
        <v>0</v>
      </c>
      <c r="L123" s="170">
        <f>'データ作成シート'!AH114</f>
        <v>0</v>
      </c>
      <c r="M123" s="141" t="s">
        <v>50</v>
      </c>
      <c r="N123" s="141" t="s">
        <v>49</v>
      </c>
    </row>
    <row r="124" spans="2:14" ht="13.5">
      <c r="B124" s="171">
        <v>111</v>
      </c>
      <c r="C124" s="172" t="s">
        <v>42</v>
      </c>
      <c r="D124" s="173" t="str">
        <f>'データ作成シート'!C115&amp;'大会申込一覧表'!N124&amp;'データ作成シート'!D115</f>
        <v>　</v>
      </c>
      <c r="E124" s="173" t="str">
        <f>'データ作成シート'!E115&amp;'大会申込一覧表'!M124&amp;'データ作成シート'!F115</f>
        <v> </v>
      </c>
      <c r="F124" s="174">
        <f>'データ作成シート'!H115</f>
        <v>0</v>
      </c>
      <c r="G124" s="175">
        <f>'データ作成シート'!I115</f>
        <v>0</v>
      </c>
      <c r="H124" s="176">
        <f>'データ作成シート'!N115</f>
        <v>0</v>
      </c>
      <c r="I124" s="177">
        <f>'データ作成シート'!S115</f>
        <v>0</v>
      </c>
      <c r="J124" s="177">
        <f>'データ作成シート'!X115</f>
        <v>0</v>
      </c>
      <c r="K124" s="177">
        <f>'データ作成シート'!AC115</f>
        <v>0</v>
      </c>
      <c r="L124" s="170">
        <f>'データ作成シート'!AH115</f>
        <v>0</v>
      </c>
      <c r="M124" s="141" t="s">
        <v>50</v>
      </c>
      <c r="N124" s="141" t="s">
        <v>49</v>
      </c>
    </row>
    <row r="125" spans="2:14" ht="13.5">
      <c r="B125" s="171">
        <v>112</v>
      </c>
      <c r="C125" s="172" t="s">
        <v>42</v>
      </c>
      <c r="D125" s="173" t="str">
        <f>'データ作成シート'!C116&amp;'大会申込一覧表'!N125&amp;'データ作成シート'!D116</f>
        <v>　</v>
      </c>
      <c r="E125" s="173" t="str">
        <f>'データ作成シート'!E116&amp;'大会申込一覧表'!M125&amp;'データ作成シート'!F116</f>
        <v> </v>
      </c>
      <c r="F125" s="174">
        <f>'データ作成シート'!H116</f>
        <v>0</v>
      </c>
      <c r="G125" s="175">
        <f>'データ作成シート'!I116</f>
        <v>0</v>
      </c>
      <c r="H125" s="176">
        <f>'データ作成シート'!N116</f>
        <v>0</v>
      </c>
      <c r="I125" s="177">
        <f>'データ作成シート'!S116</f>
        <v>0</v>
      </c>
      <c r="J125" s="177">
        <f>'データ作成シート'!X116</f>
        <v>0</v>
      </c>
      <c r="K125" s="177">
        <f>'データ作成シート'!AC116</f>
        <v>0</v>
      </c>
      <c r="L125" s="170">
        <f>'データ作成シート'!AH116</f>
        <v>0</v>
      </c>
      <c r="M125" s="141" t="s">
        <v>50</v>
      </c>
      <c r="N125" s="141" t="s">
        <v>49</v>
      </c>
    </row>
    <row r="126" spans="2:14" ht="13.5">
      <c r="B126" s="171">
        <v>113</v>
      </c>
      <c r="C126" s="172" t="s">
        <v>42</v>
      </c>
      <c r="D126" s="173" t="str">
        <f>'データ作成シート'!C117&amp;'大会申込一覧表'!N126&amp;'データ作成シート'!D117</f>
        <v>　</v>
      </c>
      <c r="E126" s="173" t="str">
        <f>'データ作成シート'!E117&amp;'大会申込一覧表'!M126&amp;'データ作成シート'!F117</f>
        <v> </v>
      </c>
      <c r="F126" s="174">
        <f>'データ作成シート'!H117</f>
        <v>0</v>
      </c>
      <c r="G126" s="175">
        <f>'データ作成シート'!I117</f>
        <v>0</v>
      </c>
      <c r="H126" s="176">
        <f>'データ作成シート'!N117</f>
        <v>0</v>
      </c>
      <c r="I126" s="177">
        <f>'データ作成シート'!S117</f>
        <v>0</v>
      </c>
      <c r="J126" s="177">
        <f>'データ作成シート'!X117</f>
        <v>0</v>
      </c>
      <c r="K126" s="177">
        <f>'データ作成シート'!AC117</f>
        <v>0</v>
      </c>
      <c r="L126" s="170">
        <f>'データ作成シート'!AH117</f>
        <v>0</v>
      </c>
      <c r="M126" s="141" t="s">
        <v>50</v>
      </c>
      <c r="N126" s="141" t="s">
        <v>49</v>
      </c>
    </row>
    <row r="127" spans="2:14" ht="13.5">
      <c r="B127" s="171">
        <v>114</v>
      </c>
      <c r="C127" s="172" t="s">
        <v>42</v>
      </c>
      <c r="D127" s="173" t="str">
        <f>'データ作成シート'!C118&amp;'大会申込一覧表'!N127&amp;'データ作成シート'!D118</f>
        <v>　</v>
      </c>
      <c r="E127" s="173" t="str">
        <f>'データ作成シート'!E118&amp;'大会申込一覧表'!M127&amp;'データ作成シート'!F118</f>
        <v> </v>
      </c>
      <c r="F127" s="174">
        <f>'データ作成シート'!H118</f>
        <v>0</v>
      </c>
      <c r="G127" s="175">
        <f>'データ作成シート'!I118</f>
        <v>0</v>
      </c>
      <c r="H127" s="176">
        <f>'データ作成シート'!N118</f>
        <v>0</v>
      </c>
      <c r="I127" s="177">
        <f>'データ作成シート'!S118</f>
        <v>0</v>
      </c>
      <c r="J127" s="177">
        <f>'データ作成シート'!X118</f>
        <v>0</v>
      </c>
      <c r="K127" s="177">
        <f>'データ作成シート'!AC118</f>
        <v>0</v>
      </c>
      <c r="L127" s="170">
        <f>'データ作成シート'!AH118</f>
        <v>0</v>
      </c>
      <c r="M127" s="141" t="s">
        <v>50</v>
      </c>
      <c r="N127" s="141" t="s">
        <v>49</v>
      </c>
    </row>
    <row r="128" spans="2:14" ht="13.5">
      <c r="B128" s="171">
        <v>115</v>
      </c>
      <c r="C128" s="172" t="s">
        <v>42</v>
      </c>
      <c r="D128" s="173" t="str">
        <f>'データ作成シート'!C119&amp;'大会申込一覧表'!N128&amp;'データ作成シート'!D119</f>
        <v>　</v>
      </c>
      <c r="E128" s="173" t="str">
        <f>'データ作成シート'!E119&amp;'大会申込一覧表'!M128&amp;'データ作成シート'!F119</f>
        <v> </v>
      </c>
      <c r="F128" s="174">
        <f>'データ作成シート'!H119</f>
        <v>0</v>
      </c>
      <c r="G128" s="175">
        <f>'データ作成シート'!I119</f>
        <v>0</v>
      </c>
      <c r="H128" s="176">
        <f>'データ作成シート'!N119</f>
        <v>0</v>
      </c>
      <c r="I128" s="177">
        <f>'データ作成シート'!S119</f>
        <v>0</v>
      </c>
      <c r="J128" s="177">
        <f>'データ作成シート'!X119</f>
        <v>0</v>
      </c>
      <c r="K128" s="177">
        <f>'データ作成シート'!AC119</f>
        <v>0</v>
      </c>
      <c r="L128" s="170">
        <f>'データ作成シート'!AH119</f>
        <v>0</v>
      </c>
      <c r="M128" s="141" t="s">
        <v>50</v>
      </c>
      <c r="N128" s="141" t="s">
        <v>49</v>
      </c>
    </row>
    <row r="129" spans="2:14" ht="13.5">
      <c r="B129" s="171">
        <v>116</v>
      </c>
      <c r="C129" s="172" t="s">
        <v>42</v>
      </c>
      <c r="D129" s="173" t="str">
        <f>'データ作成シート'!C120&amp;'大会申込一覧表'!N129&amp;'データ作成シート'!D120</f>
        <v>　</v>
      </c>
      <c r="E129" s="173" t="str">
        <f>'データ作成シート'!E120&amp;'大会申込一覧表'!M129&amp;'データ作成シート'!F120</f>
        <v> </v>
      </c>
      <c r="F129" s="174">
        <f>'データ作成シート'!H120</f>
        <v>0</v>
      </c>
      <c r="G129" s="175">
        <f>'データ作成シート'!I120</f>
        <v>0</v>
      </c>
      <c r="H129" s="176">
        <f>'データ作成シート'!N120</f>
        <v>0</v>
      </c>
      <c r="I129" s="177">
        <f>'データ作成シート'!S120</f>
        <v>0</v>
      </c>
      <c r="J129" s="177">
        <f>'データ作成シート'!X120</f>
        <v>0</v>
      </c>
      <c r="K129" s="177">
        <f>'データ作成シート'!AC120</f>
        <v>0</v>
      </c>
      <c r="L129" s="170">
        <f>'データ作成シート'!AH120</f>
        <v>0</v>
      </c>
      <c r="M129" s="141" t="s">
        <v>50</v>
      </c>
      <c r="N129" s="141" t="s">
        <v>49</v>
      </c>
    </row>
    <row r="130" spans="2:14" ht="13.5">
      <c r="B130" s="171">
        <v>117</v>
      </c>
      <c r="C130" s="172" t="s">
        <v>42</v>
      </c>
      <c r="D130" s="173" t="str">
        <f>'データ作成シート'!C121&amp;'大会申込一覧表'!N130&amp;'データ作成シート'!D121</f>
        <v>　</v>
      </c>
      <c r="E130" s="173" t="str">
        <f>'データ作成シート'!E121&amp;'大会申込一覧表'!M130&amp;'データ作成シート'!F121</f>
        <v> </v>
      </c>
      <c r="F130" s="174">
        <f>'データ作成シート'!H121</f>
        <v>0</v>
      </c>
      <c r="G130" s="175">
        <f>'データ作成シート'!I121</f>
        <v>0</v>
      </c>
      <c r="H130" s="176">
        <f>'データ作成シート'!N121</f>
        <v>0</v>
      </c>
      <c r="I130" s="177">
        <f>'データ作成シート'!S121</f>
        <v>0</v>
      </c>
      <c r="J130" s="177">
        <f>'データ作成シート'!X121</f>
        <v>0</v>
      </c>
      <c r="K130" s="177">
        <f>'データ作成シート'!AC121</f>
        <v>0</v>
      </c>
      <c r="L130" s="170">
        <f>'データ作成シート'!AH121</f>
        <v>0</v>
      </c>
      <c r="M130" s="141" t="s">
        <v>50</v>
      </c>
      <c r="N130" s="141" t="s">
        <v>49</v>
      </c>
    </row>
    <row r="131" spans="2:14" ht="13.5">
      <c r="B131" s="171">
        <v>118</v>
      </c>
      <c r="C131" s="172" t="s">
        <v>42</v>
      </c>
      <c r="D131" s="173" t="str">
        <f>'データ作成シート'!C122&amp;'大会申込一覧表'!N131&amp;'データ作成シート'!D122</f>
        <v>　</v>
      </c>
      <c r="E131" s="173" t="str">
        <f>'データ作成シート'!E122&amp;'大会申込一覧表'!M131&amp;'データ作成シート'!F122</f>
        <v> </v>
      </c>
      <c r="F131" s="174">
        <f>'データ作成シート'!H122</f>
        <v>0</v>
      </c>
      <c r="G131" s="175">
        <f>'データ作成シート'!I122</f>
        <v>0</v>
      </c>
      <c r="H131" s="176">
        <f>'データ作成シート'!N122</f>
        <v>0</v>
      </c>
      <c r="I131" s="177">
        <f>'データ作成シート'!S122</f>
        <v>0</v>
      </c>
      <c r="J131" s="177">
        <f>'データ作成シート'!X122</f>
        <v>0</v>
      </c>
      <c r="K131" s="177">
        <f>'データ作成シート'!AC122</f>
        <v>0</v>
      </c>
      <c r="L131" s="170">
        <f>'データ作成シート'!AH122</f>
        <v>0</v>
      </c>
      <c r="M131" s="141" t="s">
        <v>50</v>
      </c>
      <c r="N131" s="141" t="s">
        <v>49</v>
      </c>
    </row>
    <row r="132" spans="2:14" ht="13.5">
      <c r="B132" s="171">
        <v>119</v>
      </c>
      <c r="C132" s="172" t="s">
        <v>42</v>
      </c>
      <c r="D132" s="173" t="str">
        <f>'データ作成シート'!C123&amp;'大会申込一覧表'!N132&amp;'データ作成シート'!D123</f>
        <v>　</v>
      </c>
      <c r="E132" s="173" t="str">
        <f>'データ作成シート'!E123&amp;'大会申込一覧表'!M132&amp;'データ作成シート'!F123</f>
        <v> </v>
      </c>
      <c r="F132" s="174">
        <f>'データ作成シート'!H123</f>
        <v>0</v>
      </c>
      <c r="G132" s="175">
        <f>'データ作成シート'!I123</f>
        <v>0</v>
      </c>
      <c r="H132" s="176">
        <f>'データ作成シート'!N123</f>
        <v>0</v>
      </c>
      <c r="I132" s="177">
        <f>'データ作成シート'!S123</f>
        <v>0</v>
      </c>
      <c r="J132" s="177">
        <f>'データ作成シート'!X123</f>
        <v>0</v>
      </c>
      <c r="K132" s="177">
        <f>'データ作成シート'!AC123</f>
        <v>0</v>
      </c>
      <c r="L132" s="170">
        <f>'データ作成シート'!AH123</f>
        <v>0</v>
      </c>
      <c r="M132" s="141" t="s">
        <v>50</v>
      </c>
      <c r="N132" s="141" t="s">
        <v>49</v>
      </c>
    </row>
    <row r="133" spans="2:14" ht="13.5">
      <c r="B133" s="171">
        <v>120</v>
      </c>
      <c r="C133" s="172" t="s">
        <v>42</v>
      </c>
      <c r="D133" s="173" t="str">
        <f>'データ作成シート'!C124&amp;'大会申込一覧表'!N133&amp;'データ作成シート'!D124</f>
        <v>　</v>
      </c>
      <c r="E133" s="173" t="str">
        <f>'データ作成シート'!E124&amp;'大会申込一覧表'!M133&amp;'データ作成シート'!F124</f>
        <v> </v>
      </c>
      <c r="F133" s="174">
        <f>'データ作成シート'!H124</f>
        <v>0</v>
      </c>
      <c r="G133" s="175">
        <f>'データ作成シート'!I124</f>
        <v>0</v>
      </c>
      <c r="H133" s="176">
        <f>'データ作成シート'!N124</f>
        <v>0</v>
      </c>
      <c r="I133" s="177">
        <f>'データ作成シート'!S124</f>
        <v>0</v>
      </c>
      <c r="J133" s="177">
        <f>'データ作成シート'!X124</f>
        <v>0</v>
      </c>
      <c r="K133" s="177">
        <f>'データ作成シート'!AC124</f>
        <v>0</v>
      </c>
      <c r="L133" s="170">
        <f>'データ作成シート'!AH124</f>
        <v>0</v>
      </c>
      <c r="M133" s="141" t="s">
        <v>50</v>
      </c>
      <c r="N133" s="141" t="s">
        <v>49</v>
      </c>
    </row>
    <row r="134" spans="2:14" ht="13.5">
      <c r="B134" s="171">
        <v>121</v>
      </c>
      <c r="C134" s="172" t="s">
        <v>42</v>
      </c>
      <c r="D134" s="173" t="str">
        <f>'データ作成シート'!C125&amp;'大会申込一覧表'!N134&amp;'データ作成シート'!D125</f>
        <v>　</v>
      </c>
      <c r="E134" s="173" t="str">
        <f>'データ作成シート'!E125&amp;'大会申込一覧表'!M134&amp;'データ作成シート'!F125</f>
        <v> </v>
      </c>
      <c r="F134" s="174">
        <f>'データ作成シート'!H125</f>
        <v>0</v>
      </c>
      <c r="G134" s="175">
        <f>'データ作成シート'!I125</f>
        <v>0</v>
      </c>
      <c r="H134" s="176">
        <f>'データ作成シート'!N125</f>
        <v>0</v>
      </c>
      <c r="I134" s="177">
        <f>'データ作成シート'!S125</f>
        <v>0</v>
      </c>
      <c r="J134" s="177">
        <f>'データ作成シート'!X125</f>
        <v>0</v>
      </c>
      <c r="K134" s="177">
        <f>'データ作成シート'!AC125</f>
        <v>0</v>
      </c>
      <c r="L134" s="170">
        <f>'データ作成シート'!AH125</f>
        <v>0</v>
      </c>
      <c r="M134" s="141" t="s">
        <v>50</v>
      </c>
      <c r="N134" s="141" t="s">
        <v>49</v>
      </c>
    </row>
    <row r="135" spans="2:14" ht="13.5">
      <c r="B135" s="171">
        <v>122</v>
      </c>
      <c r="C135" s="172" t="s">
        <v>42</v>
      </c>
      <c r="D135" s="173" t="str">
        <f>'データ作成シート'!C126&amp;'大会申込一覧表'!N135&amp;'データ作成シート'!D126</f>
        <v>　</v>
      </c>
      <c r="E135" s="173" t="str">
        <f>'データ作成シート'!E126&amp;'大会申込一覧表'!M135&amp;'データ作成シート'!F126</f>
        <v> </v>
      </c>
      <c r="F135" s="174">
        <f>'データ作成シート'!H126</f>
        <v>0</v>
      </c>
      <c r="G135" s="175">
        <f>'データ作成シート'!I126</f>
        <v>0</v>
      </c>
      <c r="H135" s="176">
        <f>'データ作成シート'!N126</f>
        <v>0</v>
      </c>
      <c r="I135" s="177">
        <f>'データ作成シート'!S126</f>
        <v>0</v>
      </c>
      <c r="J135" s="177">
        <f>'データ作成シート'!X126</f>
        <v>0</v>
      </c>
      <c r="K135" s="177">
        <f>'データ作成シート'!AC126</f>
        <v>0</v>
      </c>
      <c r="L135" s="170">
        <f>'データ作成シート'!AH126</f>
        <v>0</v>
      </c>
      <c r="M135" s="141" t="s">
        <v>50</v>
      </c>
      <c r="N135" s="141" t="s">
        <v>49</v>
      </c>
    </row>
    <row r="136" spans="2:14" ht="13.5">
      <c r="B136" s="171">
        <v>123</v>
      </c>
      <c r="C136" s="172" t="s">
        <v>42</v>
      </c>
      <c r="D136" s="173" t="str">
        <f>'データ作成シート'!C127&amp;'大会申込一覧表'!N136&amp;'データ作成シート'!D127</f>
        <v>　</v>
      </c>
      <c r="E136" s="173" t="str">
        <f>'データ作成シート'!E127&amp;'大会申込一覧表'!M136&amp;'データ作成シート'!F127</f>
        <v> </v>
      </c>
      <c r="F136" s="174">
        <f>'データ作成シート'!H127</f>
        <v>0</v>
      </c>
      <c r="G136" s="175">
        <f>'データ作成シート'!I127</f>
        <v>0</v>
      </c>
      <c r="H136" s="176">
        <f>'データ作成シート'!N127</f>
        <v>0</v>
      </c>
      <c r="I136" s="177">
        <f>'データ作成シート'!S127</f>
        <v>0</v>
      </c>
      <c r="J136" s="177">
        <f>'データ作成シート'!X127</f>
        <v>0</v>
      </c>
      <c r="K136" s="177">
        <f>'データ作成シート'!AC127</f>
        <v>0</v>
      </c>
      <c r="L136" s="170">
        <f>'データ作成シート'!AH127</f>
        <v>0</v>
      </c>
      <c r="M136" s="141" t="s">
        <v>50</v>
      </c>
      <c r="N136" s="141" t="s">
        <v>49</v>
      </c>
    </row>
    <row r="137" spans="2:14" ht="13.5">
      <c r="B137" s="171">
        <v>124</v>
      </c>
      <c r="C137" s="172" t="s">
        <v>42</v>
      </c>
      <c r="D137" s="173" t="str">
        <f>'データ作成シート'!C128&amp;'大会申込一覧表'!N137&amp;'データ作成シート'!D128</f>
        <v>　</v>
      </c>
      <c r="E137" s="173" t="str">
        <f>'データ作成シート'!E128&amp;'大会申込一覧表'!M137&amp;'データ作成シート'!F128</f>
        <v> </v>
      </c>
      <c r="F137" s="174">
        <f>'データ作成シート'!H128</f>
        <v>0</v>
      </c>
      <c r="G137" s="175">
        <f>'データ作成シート'!I128</f>
        <v>0</v>
      </c>
      <c r="H137" s="176">
        <f>'データ作成シート'!N128</f>
        <v>0</v>
      </c>
      <c r="I137" s="177">
        <f>'データ作成シート'!S128</f>
        <v>0</v>
      </c>
      <c r="J137" s="177">
        <f>'データ作成シート'!X128</f>
        <v>0</v>
      </c>
      <c r="K137" s="177">
        <f>'データ作成シート'!AC128</f>
        <v>0</v>
      </c>
      <c r="L137" s="170">
        <f>'データ作成シート'!AH128</f>
        <v>0</v>
      </c>
      <c r="M137" s="141" t="s">
        <v>50</v>
      </c>
      <c r="N137" s="141" t="s">
        <v>49</v>
      </c>
    </row>
    <row r="138" spans="2:14" ht="13.5">
      <c r="B138" s="171">
        <v>125</v>
      </c>
      <c r="C138" s="172" t="s">
        <v>42</v>
      </c>
      <c r="D138" s="173" t="str">
        <f>'データ作成シート'!C129&amp;'大会申込一覧表'!N138&amp;'データ作成シート'!D129</f>
        <v>　</v>
      </c>
      <c r="E138" s="173" t="str">
        <f>'データ作成シート'!E129&amp;'大会申込一覧表'!M138&amp;'データ作成シート'!F129</f>
        <v> </v>
      </c>
      <c r="F138" s="174">
        <f>'データ作成シート'!H129</f>
        <v>0</v>
      </c>
      <c r="G138" s="175">
        <f>'データ作成シート'!I129</f>
        <v>0</v>
      </c>
      <c r="H138" s="176">
        <f>'データ作成シート'!N129</f>
        <v>0</v>
      </c>
      <c r="I138" s="177">
        <f>'データ作成シート'!S129</f>
        <v>0</v>
      </c>
      <c r="J138" s="177">
        <f>'データ作成シート'!X129</f>
        <v>0</v>
      </c>
      <c r="K138" s="177">
        <f>'データ作成シート'!AC129</f>
        <v>0</v>
      </c>
      <c r="L138" s="170">
        <f>'データ作成シート'!AH129</f>
        <v>0</v>
      </c>
      <c r="M138" s="141" t="s">
        <v>50</v>
      </c>
      <c r="N138" s="141" t="s">
        <v>49</v>
      </c>
    </row>
    <row r="139" spans="2:14" ht="13.5">
      <c r="B139" s="171">
        <v>126</v>
      </c>
      <c r="C139" s="172" t="s">
        <v>42</v>
      </c>
      <c r="D139" s="173" t="str">
        <f>'データ作成シート'!C130&amp;'大会申込一覧表'!N139&amp;'データ作成シート'!D130</f>
        <v>　</v>
      </c>
      <c r="E139" s="173" t="str">
        <f>'データ作成シート'!E130&amp;'大会申込一覧表'!M139&amp;'データ作成シート'!F130</f>
        <v> </v>
      </c>
      <c r="F139" s="174">
        <f>'データ作成シート'!H130</f>
        <v>0</v>
      </c>
      <c r="G139" s="175">
        <f>'データ作成シート'!I130</f>
        <v>0</v>
      </c>
      <c r="H139" s="176">
        <f>'データ作成シート'!N130</f>
        <v>0</v>
      </c>
      <c r="I139" s="177">
        <f>'データ作成シート'!S130</f>
        <v>0</v>
      </c>
      <c r="J139" s="177">
        <f>'データ作成シート'!X130</f>
        <v>0</v>
      </c>
      <c r="K139" s="177">
        <f>'データ作成シート'!AC130</f>
        <v>0</v>
      </c>
      <c r="L139" s="170">
        <f>'データ作成シート'!AH130</f>
        <v>0</v>
      </c>
      <c r="M139" s="141" t="s">
        <v>50</v>
      </c>
      <c r="N139" s="141" t="s">
        <v>49</v>
      </c>
    </row>
    <row r="140" spans="2:14" ht="13.5">
      <c r="B140" s="171">
        <v>127</v>
      </c>
      <c r="C140" s="172" t="s">
        <v>42</v>
      </c>
      <c r="D140" s="173" t="str">
        <f>'データ作成シート'!C131&amp;'大会申込一覧表'!N140&amp;'データ作成シート'!D131</f>
        <v>　</v>
      </c>
      <c r="E140" s="173" t="str">
        <f>'データ作成シート'!E131&amp;'大会申込一覧表'!M140&amp;'データ作成シート'!F131</f>
        <v> </v>
      </c>
      <c r="F140" s="174">
        <f>'データ作成シート'!H131</f>
        <v>0</v>
      </c>
      <c r="G140" s="175">
        <f>'データ作成シート'!I131</f>
        <v>0</v>
      </c>
      <c r="H140" s="176">
        <f>'データ作成シート'!N131</f>
        <v>0</v>
      </c>
      <c r="I140" s="177">
        <f>'データ作成シート'!S131</f>
        <v>0</v>
      </c>
      <c r="J140" s="177">
        <f>'データ作成シート'!X131</f>
        <v>0</v>
      </c>
      <c r="K140" s="177">
        <f>'データ作成シート'!AC131</f>
        <v>0</v>
      </c>
      <c r="L140" s="170">
        <f>'データ作成シート'!AH131</f>
        <v>0</v>
      </c>
      <c r="M140" s="141" t="s">
        <v>50</v>
      </c>
      <c r="N140" s="141" t="s">
        <v>49</v>
      </c>
    </row>
    <row r="141" spans="2:14" ht="13.5">
      <c r="B141" s="171">
        <v>128</v>
      </c>
      <c r="C141" s="172" t="s">
        <v>42</v>
      </c>
      <c r="D141" s="173" t="str">
        <f>'データ作成シート'!C132&amp;'大会申込一覧表'!N141&amp;'データ作成シート'!D132</f>
        <v>　</v>
      </c>
      <c r="E141" s="173" t="str">
        <f>'データ作成シート'!E132&amp;'大会申込一覧表'!M141&amp;'データ作成シート'!F132</f>
        <v> </v>
      </c>
      <c r="F141" s="174">
        <f>'データ作成シート'!H132</f>
        <v>0</v>
      </c>
      <c r="G141" s="175">
        <f>'データ作成シート'!I132</f>
        <v>0</v>
      </c>
      <c r="H141" s="176">
        <f>'データ作成シート'!N132</f>
        <v>0</v>
      </c>
      <c r="I141" s="177">
        <f>'データ作成シート'!S132</f>
        <v>0</v>
      </c>
      <c r="J141" s="177">
        <f>'データ作成シート'!X132</f>
        <v>0</v>
      </c>
      <c r="K141" s="177">
        <f>'データ作成シート'!AC132</f>
        <v>0</v>
      </c>
      <c r="L141" s="170">
        <f>'データ作成シート'!AH132</f>
        <v>0</v>
      </c>
      <c r="M141" s="141" t="s">
        <v>50</v>
      </c>
      <c r="N141" s="141" t="s">
        <v>49</v>
      </c>
    </row>
    <row r="142" spans="2:14" ht="13.5">
      <c r="B142" s="171">
        <v>129</v>
      </c>
      <c r="C142" s="172" t="s">
        <v>42</v>
      </c>
      <c r="D142" s="173" t="str">
        <f>'データ作成シート'!C133&amp;'大会申込一覧表'!N142&amp;'データ作成シート'!D133</f>
        <v>　</v>
      </c>
      <c r="E142" s="173" t="str">
        <f>'データ作成シート'!E133&amp;'大会申込一覧表'!M142&amp;'データ作成シート'!F133</f>
        <v> </v>
      </c>
      <c r="F142" s="174">
        <f>'データ作成シート'!H133</f>
        <v>0</v>
      </c>
      <c r="G142" s="175">
        <f>'データ作成シート'!I133</f>
        <v>0</v>
      </c>
      <c r="H142" s="176">
        <f>'データ作成シート'!N133</f>
        <v>0</v>
      </c>
      <c r="I142" s="177">
        <f>'データ作成シート'!S133</f>
        <v>0</v>
      </c>
      <c r="J142" s="177">
        <f>'データ作成シート'!X133</f>
        <v>0</v>
      </c>
      <c r="K142" s="177">
        <f>'データ作成シート'!AC133</f>
        <v>0</v>
      </c>
      <c r="L142" s="170">
        <f>'データ作成シート'!AH133</f>
        <v>0</v>
      </c>
      <c r="M142" s="141" t="s">
        <v>50</v>
      </c>
      <c r="N142" s="141" t="s">
        <v>49</v>
      </c>
    </row>
    <row r="143" spans="2:14" ht="13.5">
      <c r="B143" s="171">
        <v>130</v>
      </c>
      <c r="C143" s="172" t="s">
        <v>42</v>
      </c>
      <c r="D143" s="173" t="str">
        <f>'データ作成シート'!C134&amp;'大会申込一覧表'!N143&amp;'データ作成シート'!D134</f>
        <v>　</v>
      </c>
      <c r="E143" s="173" t="str">
        <f>'データ作成シート'!E134&amp;'大会申込一覧表'!M143&amp;'データ作成シート'!F134</f>
        <v> </v>
      </c>
      <c r="F143" s="174">
        <f>'データ作成シート'!H134</f>
        <v>0</v>
      </c>
      <c r="G143" s="175">
        <f>'データ作成シート'!I134</f>
        <v>0</v>
      </c>
      <c r="H143" s="176">
        <f>'データ作成シート'!N134</f>
        <v>0</v>
      </c>
      <c r="I143" s="177">
        <f>'データ作成シート'!S134</f>
        <v>0</v>
      </c>
      <c r="J143" s="177">
        <f>'データ作成シート'!X134</f>
        <v>0</v>
      </c>
      <c r="K143" s="177">
        <f>'データ作成シート'!AC134</f>
        <v>0</v>
      </c>
      <c r="L143" s="170">
        <f>'データ作成シート'!AH134</f>
        <v>0</v>
      </c>
      <c r="M143" s="141" t="s">
        <v>50</v>
      </c>
      <c r="N143" s="141" t="s">
        <v>49</v>
      </c>
    </row>
    <row r="144" spans="2:14" ht="13.5">
      <c r="B144" s="171">
        <v>131</v>
      </c>
      <c r="C144" s="172" t="s">
        <v>42</v>
      </c>
      <c r="D144" s="173" t="str">
        <f>'データ作成シート'!C135&amp;'大会申込一覧表'!N144&amp;'データ作成シート'!D135</f>
        <v>　</v>
      </c>
      <c r="E144" s="173" t="str">
        <f>'データ作成シート'!E135&amp;'大会申込一覧表'!M144&amp;'データ作成シート'!F135</f>
        <v> </v>
      </c>
      <c r="F144" s="174">
        <f>'データ作成シート'!H135</f>
        <v>0</v>
      </c>
      <c r="G144" s="175">
        <f>'データ作成シート'!I135</f>
        <v>0</v>
      </c>
      <c r="H144" s="176">
        <f>'データ作成シート'!N135</f>
        <v>0</v>
      </c>
      <c r="I144" s="177">
        <f>'データ作成シート'!S135</f>
        <v>0</v>
      </c>
      <c r="J144" s="177">
        <f>'データ作成シート'!X135</f>
        <v>0</v>
      </c>
      <c r="K144" s="177">
        <f>'データ作成シート'!AC135</f>
        <v>0</v>
      </c>
      <c r="L144" s="170">
        <f>'データ作成シート'!AH135</f>
        <v>0</v>
      </c>
      <c r="M144" s="141" t="s">
        <v>50</v>
      </c>
      <c r="N144" s="141" t="s">
        <v>49</v>
      </c>
    </row>
    <row r="145" spans="2:14" ht="13.5">
      <c r="B145" s="171">
        <v>132</v>
      </c>
      <c r="C145" s="172" t="s">
        <v>42</v>
      </c>
      <c r="D145" s="173" t="str">
        <f>'データ作成シート'!C136&amp;'大会申込一覧表'!N145&amp;'データ作成シート'!D136</f>
        <v>　</v>
      </c>
      <c r="E145" s="173" t="str">
        <f>'データ作成シート'!E136&amp;'大会申込一覧表'!M145&amp;'データ作成シート'!F136</f>
        <v> </v>
      </c>
      <c r="F145" s="174">
        <f>'データ作成シート'!H136</f>
        <v>0</v>
      </c>
      <c r="G145" s="175">
        <f>'データ作成シート'!I136</f>
        <v>0</v>
      </c>
      <c r="H145" s="176">
        <f>'データ作成シート'!N136</f>
        <v>0</v>
      </c>
      <c r="I145" s="177">
        <f>'データ作成シート'!S136</f>
        <v>0</v>
      </c>
      <c r="J145" s="177">
        <f>'データ作成シート'!X136</f>
        <v>0</v>
      </c>
      <c r="K145" s="177">
        <f>'データ作成シート'!AC136</f>
        <v>0</v>
      </c>
      <c r="L145" s="170">
        <f>'データ作成シート'!AH136</f>
        <v>0</v>
      </c>
      <c r="M145" s="141" t="s">
        <v>50</v>
      </c>
      <c r="N145" s="141" t="s">
        <v>49</v>
      </c>
    </row>
    <row r="146" spans="2:14" ht="13.5">
      <c r="B146" s="171">
        <v>133</v>
      </c>
      <c r="C146" s="172" t="s">
        <v>42</v>
      </c>
      <c r="D146" s="173" t="str">
        <f>'データ作成シート'!C137&amp;'大会申込一覧表'!N146&amp;'データ作成シート'!D137</f>
        <v>　</v>
      </c>
      <c r="E146" s="173" t="str">
        <f>'データ作成シート'!E137&amp;'大会申込一覧表'!M146&amp;'データ作成シート'!F137</f>
        <v> </v>
      </c>
      <c r="F146" s="174">
        <f>'データ作成シート'!H137</f>
        <v>0</v>
      </c>
      <c r="G146" s="175">
        <f>'データ作成シート'!I137</f>
        <v>0</v>
      </c>
      <c r="H146" s="176">
        <f>'データ作成シート'!N137</f>
        <v>0</v>
      </c>
      <c r="I146" s="177">
        <f>'データ作成シート'!S137</f>
        <v>0</v>
      </c>
      <c r="J146" s="177">
        <f>'データ作成シート'!X137</f>
        <v>0</v>
      </c>
      <c r="K146" s="177">
        <f>'データ作成シート'!AC137</f>
        <v>0</v>
      </c>
      <c r="L146" s="170">
        <f>'データ作成シート'!AH137</f>
        <v>0</v>
      </c>
      <c r="M146" s="141" t="s">
        <v>50</v>
      </c>
      <c r="N146" s="141" t="s">
        <v>49</v>
      </c>
    </row>
    <row r="147" spans="2:14" ht="13.5">
      <c r="B147" s="171">
        <v>134</v>
      </c>
      <c r="C147" s="172" t="s">
        <v>42</v>
      </c>
      <c r="D147" s="173" t="str">
        <f>'データ作成シート'!C138&amp;'大会申込一覧表'!N147&amp;'データ作成シート'!D138</f>
        <v>　</v>
      </c>
      <c r="E147" s="173" t="str">
        <f>'データ作成シート'!E138&amp;'大会申込一覧表'!M147&amp;'データ作成シート'!F138</f>
        <v> </v>
      </c>
      <c r="F147" s="174">
        <f>'データ作成シート'!H138</f>
        <v>0</v>
      </c>
      <c r="G147" s="175">
        <f>'データ作成シート'!I138</f>
        <v>0</v>
      </c>
      <c r="H147" s="176">
        <f>'データ作成シート'!N138</f>
        <v>0</v>
      </c>
      <c r="I147" s="177">
        <f>'データ作成シート'!S138</f>
        <v>0</v>
      </c>
      <c r="J147" s="177">
        <f>'データ作成シート'!X138</f>
        <v>0</v>
      </c>
      <c r="K147" s="177">
        <f>'データ作成シート'!AC138</f>
        <v>0</v>
      </c>
      <c r="L147" s="170">
        <f>'データ作成シート'!AH138</f>
        <v>0</v>
      </c>
      <c r="M147" s="141" t="s">
        <v>50</v>
      </c>
      <c r="N147" s="141" t="s">
        <v>49</v>
      </c>
    </row>
    <row r="148" spans="2:14" ht="13.5">
      <c r="B148" s="171">
        <v>135</v>
      </c>
      <c r="C148" s="172" t="s">
        <v>42</v>
      </c>
      <c r="D148" s="173" t="str">
        <f>'データ作成シート'!C139&amp;'大会申込一覧表'!N148&amp;'データ作成シート'!D139</f>
        <v>　</v>
      </c>
      <c r="E148" s="173" t="str">
        <f>'データ作成シート'!E139&amp;'大会申込一覧表'!M148&amp;'データ作成シート'!F139</f>
        <v> </v>
      </c>
      <c r="F148" s="174">
        <f>'データ作成シート'!H139</f>
        <v>0</v>
      </c>
      <c r="G148" s="175">
        <f>'データ作成シート'!I139</f>
        <v>0</v>
      </c>
      <c r="H148" s="176">
        <f>'データ作成シート'!N139</f>
        <v>0</v>
      </c>
      <c r="I148" s="177">
        <f>'データ作成シート'!S139</f>
        <v>0</v>
      </c>
      <c r="J148" s="177">
        <f>'データ作成シート'!X139</f>
        <v>0</v>
      </c>
      <c r="K148" s="177">
        <f>'データ作成シート'!AC139</f>
        <v>0</v>
      </c>
      <c r="L148" s="170">
        <f>'データ作成シート'!AH139</f>
        <v>0</v>
      </c>
      <c r="M148" s="141" t="s">
        <v>50</v>
      </c>
      <c r="N148" s="141" t="s">
        <v>49</v>
      </c>
    </row>
    <row r="149" spans="2:14" ht="13.5">
      <c r="B149" s="171">
        <v>136</v>
      </c>
      <c r="C149" s="172" t="s">
        <v>42</v>
      </c>
      <c r="D149" s="173" t="str">
        <f>'データ作成シート'!C140&amp;'大会申込一覧表'!N149&amp;'データ作成シート'!D140</f>
        <v>　</v>
      </c>
      <c r="E149" s="173" t="str">
        <f>'データ作成シート'!E140&amp;'大会申込一覧表'!M149&amp;'データ作成シート'!F140</f>
        <v> </v>
      </c>
      <c r="F149" s="174">
        <f>'データ作成シート'!H140</f>
        <v>0</v>
      </c>
      <c r="G149" s="175">
        <f>'データ作成シート'!I140</f>
        <v>0</v>
      </c>
      <c r="H149" s="176">
        <f>'データ作成シート'!N140</f>
        <v>0</v>
      </c>
      <c r="I149" s="177">
        <f>'データ作成シート'!S140</f>
        <v>0</v>
      </c>
      <c r="J149" s="177">
        <f>'データ作成シート'!X140</f>
        <v>0</v>
      </c>
      <c r="K149" s="177">
        <f>'データ作成シート'!AC140</f>
        <v>0</v>
      </c>
      <c r="L149" s="170">
        <f>'データ作成シート'!AH140</f>
        <v>0</v>
      </c>
      <c r="M149" s="141" t="s">
        <v>50</v>
      </c>
      <c r="N149" s="141" t="s">
        <v>49</v>
      </c>
    </row>
    <row r="150" spans="2:14" ht="13.5">
      <c r="B150" s="171">
        <v>137</v>
      </c>
      <c r="C150" s="172" t="s">
        <v>42</v>
      </c>
      <c r="D150" s="173" t="str">
        <f>'データ作成シート'!C141&amp;'大会申込一覧表'!N150&amp;'データ作成シート'!D141</f>
        <v>　</v>
      </c>
      <c r="E150" s="173" t="str">
        <f>'データ作成シート'!E141&amp;'大会申込一覧表'!M150&amp;'データ作成シート'!F141</f>
        <v> </v>
      </c>
      <c r="F150" s="174">
        <f>'データ作成シート'!H141</f>
        <v>0</v>
      </c>
      <c r="G150" s="175">
        <f>'データ作成シート'!I141</f>
        <v>0</v>
      </c>
      <c r="H150" s="176">
        <f>'データ作成シート'!N141</f>
        <v>0</v>
      </c>
      <c r="I150" s="177">
        <f>'データ作成シート'!S141</f>
        <v>0</v>
      </c>
      <c r="J150" s="177">
        <f>'データ作成シート'!X141</f>
        <v>0</v>
      </c>
      <c r="K150" s="177">
        <f>'データ作成シート'!AC141</f>
        <v>0</v>
      </c>
      <c r="L150" s="170">
        <f>'データ作成シート'!AH141</f>
        <v>0</v>
      </c>
      <c r="M150" s="141" t="s">
        <v>50</v>
      </c>
      <c r="N150" s="141" t="s">
        <v>49</v>
      </c>
    </row>
    <row r="151" spans="2:14" ht="13.5">
      <c r="B151" s="171">
        <v>138</v>
      </c>
      <c r="C151" s="172" t="s">
        <v>42</v>
      </c>
      <c r="D151" s="173" t="str">
        <f>'データ作成シート'!C142&amp;'大会申込一覧表'!N151&amp;'データ作成シート'!D142</f>
        <v>　</v>
      </c>
      <c r="E151" s="173" t="str">
        <f>'データ作成シート'!E142&amp;'大会申込一覧表'!M151&amp;'データ作成シート'!F142</f>
        <v> </v>
      </c>
      <c r="F151" s="174">
        <f>'データ作成シート'!H142</f>
        <v>0</v>
      </c>
      <c r="G151" s="175">
        <f>'データ作成シート'!I142</f>
        <v>0</v>
      </c>
      <c r="H151" s="176">
        <f>'データ作成シート'!N142</f>
        <v>0</v>
      </c>
      <c r="I151" s="177">
        <f>'データ作成シート'!S142</f>
        <v>0</v>
      </c>
      <c r="J151" s="177">
        <f>'データ作成シート'!X142</f>
        <v>0</v>
      </c>
      <c r="K151" s="177">
        <f>'データ作成シート'!AC142</f>
        <v>0</v>
      </c>
      <c r="L151" s="170">
        <f>'データ作成シート'!AH142</f>
        <v>0</v>
      </c>
      <c r="M151" s="141" t="s">
        <v>50</v>
      </c>
      <c r="N151" s="141" t="s">
        <v>49</v>
      </c>
    </row>
    <row r="152" spans="2:14" ht="13.5">
      <c r="B152" s="171">
        <v>139</v>
      </c>
      <c r="C152" s="172" t="s">
        <v>42</v>
      </c>
      <c r="D152" s="173" t="str">
        <f>'データ作成シート'!C143&amp;'大会申込一覧表'!N152&amp;'データ作成シート'!D143</f>
        <v>　</v>
      </c>
      <c r="E152" s="173" t="str">
        <f>'データ作成シート'!E143&amp;'大会申込一覧表'!M152&amp;'データ作成シート'!F143</f>
        <v> </v>
      </c>
      <c r="F152" s="174">
        <f>'データ作成シート'!H143</f>
        <v>0</v>
      </c>
      <c r="G152" s="175">
        <f>'データ作成シート'!I143</f>
        <v>0</v>
      </c>
      <c r="H152" s="176">
        <f>'データ作成シート'!N143</f>
        <v>0</v>
      </c>
      <c r="I152" s="177">
        <f>'データ作成シート'!S143</f>
        <v>0</v>
      </c>
      <c r="J152" s="177">
        <f>'データ作成シート'!X143</f>
        <v>0</v>
      </c>
      <c r="K152" s="177">
        <f>'データ作成シート'!AC143</f>
        <v>0</v>
      </c>
      <c r="L152" s="170">
        <f>'データ作成シート'!AH143</f>
        <v>0</v>
      </c>
      <c r="M152" s="141" t="s">
        <v>50</v>
      </c>
      <c r="N152" s="141" t="s">
        <v>49</v>
      </c>
    </row>
    <row r="153" spans="2:14" ht="13.5">
      <c r="B153" s="171">
        <v>140</v>
      </c>
      <c r="C153" s="172" t="s">
        <v>42</v>
      </c>
      <c r="D153" s="173" t="str">
        <f>'データ作成シート'!C144&amp;'大会申込一覧表'!N153&amp;'データ作成シート'!D144</f>
        <v>　</v>
      </c>
      <c r="E153" s="173" t="str">
        <f>'データ作成シート'!E144&amp;'大会申込一覧表'!M153&amp;'データ作成シート'!F144</f>
        <v> </v>
      </c>
      <c r="F153" s="174">
        <f>'データ作成シート'!H144</f>
        <v>0</v>
      </c>
      <c r="G153" s="175">
        <f>'データ作成シート'!I144</f>
        <v>0</v>
      </c>
      <c r="H153" s="176">
        <f>'データ作成シート'!N144</f>
        <v>0</v>
      </c>
      <c r="I153" s="177">
        <f>'データ作成シート'!S144</f>
        <v>0</v>
      </c>
      <c r="J153" s="177">
        <f>'データ作成シート'!X144</f>
        <v>0</v>
      </c>
      <c r="K153" s="177">
        <f>'データ作成シート'!AC144</f>
        <v>0</v>
      </c>
      <c r="L153" s="170">
        <f>'データ作成シート'!AH144</f>
        <v>0</v>
      </c>
      <c r="M153" s="141" t="s">
        <v>50</v>
      </c>
      <c r="N153" s="141" t="s">
        <v>49</v>
      </c>
    </row>
    <row r="154" spans="2:14" ht="13.5">
      <c r="B154" s="171">
        <v>141</v>
      </c>
      <c r="C154" s="172" t="s">
        <v>42</v>
      </c>
      <c r="D154" s="173" t="str">
        <f>'データ作成シート'!C145&amp;'大会申込一覧表'!N154&amp;'データ作成シート'!D145</f>
        <v>　</v>
      </c>
      <c r="E154" s="173" t="str">
        <f>'データ作成シート'!E145&amp;'大会申込一覧表'!M154&amp;'データ作成シート'!F145</f>
        <v> </v>
      </c>
      <c r="F154" s="174">
        <f>'データ作成シート'!H145</f>
        <v>0</v>
      </c>
      <c r="G154" s="175">
        <f>'データ作成シート'!I145</f>
        <v>0</v>
      </c>
      <c r="H154" s="176">
        <f>'データ作成シート'!N145</f>
        <v>0</v>
      </c>
      <c r="I154" s="177">
        <f>'データ作成シート'!S145</f>
        <v>0</v>
      </c>
      <c r="J154" s="177">
        <f>'データ作成シート'!X145</f>
        <v>0</v>
      </c>
      <c r="K154" s="177">
        <f>'データ作成シート'!AC145</f>
        <v>0</v>
      </c>
      <c r="L154" s="170">
        <f>'データ作成シート'!AH145</f>
        <v>0</v>
      </c>
      <c r="M154" s="141" t="s">
        <v>50</v>
      </c>
      <c r="N154" s="141" t="s">
        <v>49</v>
      </c>
    </row>
    <row r="155" spans="2:14" ht="13.5">
      <c r="B155" s="171">
        <v>142</v>
      </c>
      <c r="C155" s="172" t="s">
        <v>42</v>
      </c>
      <c r="D155" s="173" t="str">
        <f>'データ作成シート'!C146&amp;'大会申込一覧表'!N155&amp;'データ作成シート'!D146</f>
        <v>　</v>
      </c>
      <c r="E155" s="173" t="str">
        <f>'データ作成シート'!E146&amp;'大会申込一覧表'!M155&amp;'データ作成シート'!F146</f>
        <v> </v>
      </c>
      <c r="F155" s="174">
        <f>'データ作成シート'!H146</f>
        <v>0</v>
      </c>
      <c r="G155" s="175">
        <f>'データ作成シート'!I146</f>
        <v>0</v>
      </c>
      <c r="H155" s="176">
        <f>'データ作成シート'!N146</f>
        <v>0</v>
      </c>
      <c r="I155" s="177">
        <f>'データ作成シート'!S146</f>
        <v>0</v>
      </c>
      <c r="J155" s="177">
        <f>'データ作成シート'!X146</f>
        <v>0</v>
      </c>
      <c r="K155" s="177">
        <f>'データ作成シート'!AC146</f>
        <v>0</v>
      </c>
      <c r="L155" s="170">
        <f>'データ作成シート'!AH146</f>
        <v>0</v>
      </c>
      <c r="M155" s="141" t="s">
        <v>50</v>
      </c>
      <c r="N155" s="141" t="s">
        <v>49</v>
      </c>
    </row>
    <row r="156" spans="2:14" ht="13.5">
      <c r="B156" s="171">
        <v>143</v>
      </c>
      <c r="C156" s="172" t="s">
        <v>42</v>
      </c>
      <c r="D156" s="173" t="str">
        <f>'データ作成シート'!C147&amp;'大会申込一覧表'!N156&amp;'データ作成シート'!D147</f>
        <v>　</v>
      </c>
      <c r="E156" s="173" t="str">
        <f>'データ作成シート'!E147&amp;'大会申込一覧表'!M156&amp;'データ作成シート'!F147</f>
        <v> </v>
      </c>
      <c r="F156" s="174">
        <f>'データ作成シート'!H147</f>
        <v>0</v>
      </c>
      <c r="G156" s="175">
        <f>'データ作成シート'!I147</f>
        <v>0</v>
      </c>
      <c r="H156" s="176">
        <f>'データ作成シート'!N147</f>
        <v>0</v>
      </c>
      <c r="I156" s="177">
        <f>'データ作成シート'!S147</f>
        <v>0</v>
      </c>
      <c r="J156" s="177">
        <f>'データ作成シート'!X147</f>
        <v>0</v>
      </c>
      <c r="K156" s="177">
        <f>'データ作成シート'!AC147</f>
        <v>0</v>
      </c>
      <c r="L156" s="170">
        <f>'データ作成シート'!AH147</f>
        <v>0</v>
      </c>
      <c r="M156" s="141" t="s">
        <v>50</v>
      </c>
      <c r="N156" s="141" t="s">
        <v>49</v>
      </c>
    </row>
    <row r="157" spans="2:14" ht="13.5">
      <c r="B157" s="171">
        <v>144</v>
      </c>
      <c r="C157" s="172" t="s">
        <v>42</v>
      </c>
      <c r="D157" s="173" t="str">
        <f>'データ作成シート'!C148&amp;'大会申込一覧表'!N157&amp;'データ作成シート'!D148</f>
        <v>　</v>
      </c>
      <c r="E157" s="173" t="str">
        <f>'データ作成シート'!E148&amp;'大会申込一覧表'!M157&amp;'データ作成シート'!F148</f>
        <v> </v>
      </c>
      <c r="F157" s="174">
        <f>'データ作成シート'!H148</f>
        <v>0</v>
      </c>
      <c r="G157" s="175">
        <f>'データ作成シート'!I148</f>
        <v>0</v>
      </c>
      <c r="H157" s="176">
        <f>'データ作成シート'!N148</f>
        <v>0</v>
      </c>
      <c r="I157" s="177">
        <f>'データ作成シート'!S148</f>
        <v>0</v>
      </c>
      <c r="J157" s="177">
        <f>'データ作成シート'!X148</f>
        <v>0</v>
      </c>
      <c r="K157" s="177">
        <f>'データ作成シート'!AC148</f>
        <v>0</v>
      </c>
      <c r="L157" s="170">
        <f>'データ作成シート'!AH148</f>
        <v>0</v>
      </c>
      <c r="M157" s="141" t="s">
        <v>50</v>
      </c>
      <c r="N157" s="141" t="s">
        <v>49</v>
      </c>
    </row>
    <row r="158" spans="2:14" ht="13.5">
      <c r="B158" s="171">
        <v>145</v>
      </c>
      <c r="C158" s="172" t="s">
        <v>42</v>
      </c>
      <c r="D158" s="173" t="str">
        <f>'データ作成シート'!C149&amp;'大会申込一覧表'!N158&amp;'データ作成シート'!D149</f>
        <v>　</v>
      </c>
      <c r="E158" s="173" t="str">
        <f>'データ作成シート'!E149&amp;'大会申込一覧表'!M158&amp;'データ作成シート'!F149</f>
        <v> </v>
      </c>
      <c r="F158" s="174">
        <f>'データ作成シート'!H149</f>
        <v>0</v>
      </c>
      <c r="G158" s="175">
        <f>'データ作成シート'!I149</f>
        <v>0</v>
      </c>
      <c r="H158" s="176">
        <f>'データ作成シート'!N149</f>
        <v>0</v>
      </c>
      <c r="I158" s="177">
        <f>'データ作成シート'!S149</f>
        <v>0</v>
      </c>
      <c r="J158" s="177">
        <f>'データ作成シート'!X149</f>
        <v>0</v>
      </c>
      <c r="K158" s="177">
        <f>'データ作成シート'!AC149</f>
        <v>0</v>
      </c>
      <c r="L158" s="170">
        <f>'データ作成シート'!AH149</f>
        <v>0</v>
      </c>
      <c r="M158" s="141" t="s">
        <v>50</v>
      </c>
      <c r="N158" s="141" t="s">
        <v>49</v>
      </c>
    </row>
    <row r="159" spans="2:14" ht="13.5">
      <c r="B159" s="171">
        <v>146</v>
      </c>
      <c r="C159" s="172" t="s">
        <v>42</v>
      </c>
      <c r="D159" s="173" t="str">
        <f>'データ作成シート'!C150&amp;'大会申込一覧表'!N159&amp;'データ作成シート'!D150</f>
        <v>　</v>
      </c>
      <c r="E159" s="173" t="str">
        <f>'データ作成シート'!E150&amp;'大会申込一覧表'!M159&amp;'データ作成シート'!F150</f>
        <v> </v>
      </c>
      <c r="F159" s="174">
        <f>'データ作成シート'!H150</f>
        <v>0</v>
      </c>
      <c r="G159" s="175">
        <f>'データ作成シート'!I150</f>
        <v>0</v>
      </c>
      <c r="H159" s="176">
        <f>'データ作成シート'!N150</f>
        <v>0</v>
      </c>
      <c r="I159" s="177">
        <f>'データ作成シート'!S150</f>
        <v>0</v>
      </c>
      <c r="J159" s="177">
        <f>'データ作成シート'!X150</f>
        <v>0</v>
      </c>
      <c r="K159" s="177">
        <f>'データ作成シート'!AC150</f>
        <v>0</v>
      </c>
      <c r="L159" s="170">
        <f>'データ作成シート'!AH150</f>
        <v>0</v>
      </c>
      <c r="M159" s="141" t="s">
        <v>50</v>
      </c>
      <c r="N159" s="141" t="s">
        <v>49</v>
      </c>
    </row>
    <row r="160" spans="2:14" ht="13.5">
      <c r="B160" s="171">
        <v>147</v>
      </c>
      <c r="C160" s="172" t="s">
        <v>42</v>
      </c>
      <c r="D160" s="173" t="str">
        <f>'データ作成シート'!C151&amp;'大会申込一覧表'!N160&amp;'データ作成シート'!D151</f>
        <v>　</v>
      </c>
      <c r="E160" s="173" t="str">
        <f>'データ作成シート'!E151&amp;'大会申込一覧表'!M160&amp;'データ作成シート'!F151</f>
        <v> </v>
      </c>
      <c r="F160" s="174">
        <f>'データ作成シート'!H151</f>
        <v>0</v>
      </c>
      <c r="G160" s="175">
        <f>'データ作成シート'!I151</f>
        <v>0</v>
      </c>
      <c r="H160" s="176">
        <f>'データ作成シート'!N151</f>
        <v>0</v>
      </c>
      <c r="I160" s="177">
        <f>'データ作成シート'!S151</f>
        <v>0</v>
      </c>
      <c r="J160" s="177">
        <f>'データ作成シート'!X151</f>
        <v>0</v>
      </c>
      <c r="K160" s="177">
        <f>'データ作成シート'!AC151</f>
        <v>0</v>
      </c>
      <c r="L160" s="170">
        <f>'データ作成シート'!AH151</f>
        <v>0</v>
      </c>
      <c r="M160" s="141" t="s">
        <v>50</v>
      </c>
      <c r="N160" s="141" t="s">
        <v>49</v>
      </c>
    </row>
    <row r="161" spans="2:14" ht="13.5">
      <c r="B161" s="171">
        <v>148</v>
      </c>
      <c r="C161" s="172" t="s">
        <v>42</v>
      </c>
      <c r="D161" s="173" t="str">
        <f>'データ作成シート'!C152&amp;'大会申込一覧表'!N161&amp;'データ作成シート'!D152</f>
        <v>　</v>
      </c>
      <c r="E161" s="173" t="str">
        <f>'データ作成シート'!E152&amp;'大会申込一覧表'!M161&amp;'データ作成シート'!F152</f>
        <v> </v>
      </c>
      <c r="F161" s="174">
        <f>'データ作成シート'!H152</f>
        <v>0</v>
      </c>
      <c r="G161" s="175">
        <f>'データ作成シート'!I152</f>
        <v>0</v>
      </c>
      <c r="H161" s="176">
        <f>'データ作成シート'!N152</f>
        <v>0</v>
      </c>
      <c r="I161" s="177">
        <f>'データ作成シート'!S152</f>
        <v>0</v>
      </c>
      <c r="J161" s="177">
        <f>'データ作成シート'!X152</f>
        <v>0</v>
      </c>
      <c r="K161" s="177">
        <f>'データ作成シート'!AC152</f>
        <v>0</v>
      </c>
      <c r="L161" s="170">
        <f>'データ作成シート'!AH152</f>
        <v>0</v>
      </c>
      <c r="M161" s="141" t="s">
        <v>50</v>
      </c>
      <c r="N161" s="141" t="s">
        <v>49</v>
      </c>
    </row>
    <row r="162" spans="2:14" ht="13.5">
      <c r="B162" s="171">
        <v>149</v>
      </c>
      <c r="C162" s="172" t="s">
        <v>42</v>
      </c>
      <c r="D162" s="173" t="str">
        <f>'データ作成シート'!C153&amp;'大会申込一覧表'!N162&amp;'データ作成シート'!D153</f>
        <v>　</v>
      </c>
      <c r="E162" s="173" t="str">
        <f>'データ作成シート'!E153&amp;'大会申込一覧表'!M162&amp;'データ作成シート'!F153</f>
        <v> </v>
      </c>
      <c r="F162" s="174">
        <f>'データ作成シート'!H153</f>
        <v>0</v>
      </c>
      <c r="G162" s="175">
        <f>'データ作成シート'!I153</f>
        <v>0</v>
      </c>
      <c r="H162" s="176">
        <f>'データ作成シート'!N153</f>
        <v>0</v>
      </c>
      <c r="I162" s="177">
        <f>'データ作成シート'!S153</f>
        <v>0</v>
      </c>
      <c r="J162" s="177">
        <f>'データ作成シート'!X153</f>
        <v>0</v>
      </c>
      <c r="K162" s="177">
        <f>'データ作成シート'!AC153</f>
        <v>0</v>
      </c>
      <c r="L162" s="170">
        <f>'データ作成シート'!AH153</f>
        <v>0</v>
      </c>
      <c r="M162" s="141" t="s">
        <v>50</v>
      </c>
      <c r="N162" s="141" t="s">
        <v>49</v>
      </c>
    </row>
    <row r="163" spans="2:14" ht="13.5">
      <c r="B163" s="171">
        <v>150</v>
      </c>
      <c r="C163" s="172" t="s">
        <v>42</v>
      </c>
      <c r="D163" s="173" t="str">
        <f>'データ作成シート'!C154&amp;'大会申込一覧表'!N163&amp;'データ作成シート'!D154</f>
        <v>　</v>
      </c>
      <c r="E163" s="173" t="str">
        <f>'データ作成シート'!E154&amp;'大会申込一覧表'!M163&amp;'データ作成シート'!F154</f>
        <v> </v>
      </c>
      <c r="F163" s="174">
        <f>'データ作成シート'!H154</f>
        <v>0</v>
      </c>
      <c r="G163" s="175">
        <f>'データ作成シート'!I154</f>
        <v>0</v>
      </c>
      <c r="H163" s="176">
        <f>'データ作成シート'!N154</f>
        <v>0</v>
      </c>
      <c r="I163" s="177">
        <f>'データ作成シート'!S154</f>
        <v>0</v>
      </c>
      <c r="J163" s="177">
        <f>'データ作成シート'!X154</f>
        <v>0</v>
      </c>
      <c r="K163" s="177">
        <f>'データ作成シート'!AC154</f>
        <v>0</v>
      </c>
      <c r="L163" s="170">
        <f>'データ作成シート'!AH154</f>
        <v>0</v>
      </c>
      <c r="M163" s="141" t="s">
        <v>50</v>
      </c>
      <c r="N163" s="141" t="s">
        <v>49</v>
      </c>
    </row>
    <row r="164" spans="2:14" ht="13.5">
      <c r="B164" s="171">
        <v>151</v>
      </c>
      <c r="C164" s="172" t="s">
        <v>42</v>
      </c>
      <c r="D164" s="173" t="str">
        <f>'データ作成シート'!C155&amp;'大会申込一覧表'!N164&amp;'データ作成シート'!D155</f>
        <v>　</v>
      </c>
      <c r="E164" s="173" t="str">
        <f>'データ作成シート'!E155&amp;'大会申込一覧表'!M164&amp;'データ作成シート'!F155</f>
        <v> </v>
      </c>
      <c r="F164" s="174">
        <f>'データ作成シート'!H155</f>
        <v>0</v>
      </c>
      <c r="G164" s="175">
        <f>'データ作成シート'!I155</f>
        <v>0</v>
      </c>
      <c r="H164" s="176">
        <f>'データ作成シート'!N155</f>
        <v>0</v>
      </c>
      <c r="I164" s="177">
        <f>'データ作成シート'!S155</f>
        <v>0</v>
      </c>
      <c r="J164" s="177">
        <f>'データ作成シート'!X155</f>
        <v>0</v>
      </c>
      <c r="K164" s="177">
        <f>'データ作成シート'!AC155</f>
        <v>0</v>
      </c>
      <c r="L164" s="170">
        <f>'データ作成シート'!AH155</f>
        <v>0</v>
      </c>
      <c r="M164" s="141" t="s">
        <v>50</v>
      </c>
      <c r="N164" s="141" t="s">
        <v>49</v>
      </c>
    </row>
    <row r="165" spans="2:14" ht="13.5">
      <c r="B165" s="171">
        <v>152</v>
      </c>
      <c r="C165" s="172" t="s">
        <v>42</v>
      </c>
      <c r="D165" s="173" t="str">
        <f>'データ作成シート'!C156&amp;'大会申込一覧表'!N165&amp;'データ作成シート'!D156</f>
        <v>　</v>
      </c>
      <c r="E165" s="173" t="str">
        <f>'データ作成シート'!E156&amp;'大会申込一覧表'!M165&amp;'データ作成シート'!F156</f>
        <v> </v>
      </c>
      <c r="F165" s="174">
        <f>'データ作成シート'!H156</f>
        <v>0</v>
      </c>
      <c r="G165" s="175">
        <f>'データ作成シート'!I156</f>
        <v>0</v>
      </c>
      <c r="H165" s="176">
        <f>'データ作成シート'!N156</f>
        <v>0</v>
      </c>
      <c r="I165" s="177">
        <f>'データ作成シート'!S156</f>
        <v>0</v>
      </c>
      <c r="J165" s="177">
        <f>'データ作成シート'!X156</f>
        <v>0</v>
      </c>
      <c r="K165" s="177">
        <f>'データ作成シート'!AC156</f>
        <v>0</v>
      </c>
      <c r="L165" s="170">
        <f>'データ作成シート'!AH156</f>
        <v>0</v>
      </c>
      <c r="M165" s="141" t="s">
        <v>50</v>
      </c>
      <c r="N165" s="141" t="s">
        <v>49</v>
      </c>
    </row>
    <row r="166" spans="2:14" ht="13.5">
      <c r="B166" s="171">
        <v>153</v>
      </c>
      <c r="C166" s="172" t="s">
        <v>42</v>
      </c>
      <c r="D166" s="173" t="str">
        <f>'データ作成シート'!C157&amp;'大会申込一覧表'!N166&amp;'データ作成シート'!D157</f>
        <v>　</v>
      </c>
      <c r="E166" s="173" t="str">
        <f>'データ作成シート'!E157&amp;'大会申込一覧表'!M166&amp;'データ作成シート'!F157</f>
        <v> </v>
      </c>
      <c r="F166" s="174">
        <f>'データ作成シート'!H157</f>
        <v>0</v>
      </c>
      <c r="G166" s="175">
        <f>'データ作成シート'!I157</f>
        <v>0</v>
      </c>
      <c r="H166" s="176">
        <f>'データ作成シート'!N157</f>
        <v>0</v>
      </c>
      <c r="I166" s="177">
        <f>'データ作成シート'!S157</f>
        <v>0</v>
      </c>
      <c r="J166" s="177">
        <f>'データ作成シート'!X157</f>
        <v>0</v>
      </c>
      <c r="K166" s="177">
        <f>'データ作成シート'!AC157</f>
        <v>0</v>
      </c>
      <c r="L166" s="170">
        <f>'データ作成シート'!AH157</f>
        <v>0</v>
      </c>
      <c r="M166" s="141" t="s">
        <v>50</v>
      </c>
      <c r="N166" s="141" t="s">
        <v>49</v>
      </c>
    </row>
    <row r="167" spans="2:14" ht="13.5">
      <c r="B167" s="171">
        <v>154</v>
      </c>
      <c r="C167" s="172" t="s">
        <v>42</v>
      </c>
      <c r="D167" s="173" t="str">
        <f>'データ作成シート'!C158&amp;'大会申込一覧表'!N167&amp;'データ作成シート'!D158</f>
        <v>　</v>
      </c>
      <c r="E167" s="173" t="str">
        <f>'データ作成シート'!E158&amp;'大会申込一覧表'!M167&amp;'データ作成シート'!F158</f>
        <v> </v>
      </c>
      <c r="F167" s="174">
        <f>'データ作成シート'!H158</f>
        <v>0</v>
      </c>
      <c r="G167" s="175">
        <f>'データ作成シート'!I158</f>
        <v>0</v>
      </c>
      <c r="H167" s="176">
        <f>'データ作成シート'!N158</f>
        <v>0</v>
      </c>
      <c r="I167" s="177">
        <f>'データ作成シート'!S158</f>
        <v>0</v>
      </c>
      <c r="J167" s="177">
        <f>'データ作成シート'!X158</f>
        <v>0</v>
      </c>
      <c r="K167" s="177">
        <f>'データ作成シート'!AC158</f>
        <v>0</v>
      </c>
      <c r="L167" s="170">
        <f>'データ作成シート'!AH158</f>
        <v>0</v>
      </c>
      <c r="M167" s="141" t="s">
        <v>50</v>
      </c>
      <c r="N167" s="141" t="s">
        <v>49</v>
      </c>
    </row>
    <row r="168" spans="2:14" ht="13.5">
      <c r="B168" s="171">
        <v>155</v>
      </c>
      <c r="C168" s="172" t="s">
        <v>42</v>
      </c>
      <c r="D168" s="173" t="str">
        <f>'データ作成シート'!C159&amp;'大会申込一覧表'!N168&amp;'データ作成シート'!D159</f>
        <v>　</v>
      </c>
      <c r="E168" s="173" t="str">
        <f>'データ作成シート'!E159&amp;'大会申込一覧表'!M168&amp;'データ作成シート'!F159</f>
        <v> </v>
      </c>
      <c r="F168" s="174">
        <f>'データ作成シート'!H159</f>
        <v>0</v>
      </c>
      <c r="G168" s="175">
        <f>'データ作成シート'!I159</f>
        <v>0</v>
      </c>
      <c r="H168" s="176">
        <f>'データ作成シート'!N159</f>
        <v>0</v>
      </c>
      <c r="I168" s="177">
        <f>'データ作成シート'!S159</f>
        <v>0</v>
      </c>
      <c r="J168" s="177">
        <f>'データ作成シート'!X159</f>
        <v>0</v>
      </c>
      <c r="K168" s="177">
        <f>'データ作成シート'!AC159</f>
        <v>0</v>
      </c>
      <c r="L168" s="170">
        <f>'データ作成シート'!AH159</f>
        <v>0</v>
      </c>
      <c r="M168" s="141" t="s">
        <v>50</v>
      </c>
      <c r="N168" s="141" t="s">
        <v>49</v>
      </c>
    </row>
    <row r="169" spans="2:14" ht="13.5">
      <c r="B169" s="171">
        <v>156</v>
      </c>
      <c r="C169" s="172" t="s">
        <v>42</v>
      </c>
      <c r="D169" s="173" t="str">
        <f>'データ作成シート'!C160&amp;'大会申込一覧表'!N169&amp;'データ作成シート'!D160</f>
        <v>　</v>
      </c>
      <c r="E169" s="173" t="str">
        <f>'データ作成シート'!E160&amp;'大会申込一覧表'!M169&amp;'データ作成シート'!F160</f>
        <v> </v>
      </c>
      <c r="F169" s="174">
        <f>'データ作成シート'!H160</f>
        <v>0</v>
      </c>
      <c r="G169" s="175">
        <f>'データ作成シート'!I160</f>
        <v>0</v>
      </c>
      <c r="H169" s="176">
        <f>'データ作成シート'!N160</f>
        <v>0</v>
      </c>
      <c r="I169" s="177">
        <f>'データ作成シート'!S160</f>
        <v>0</v>
      </c>
      <c r="J169" s="177">
        <f>'データ作成シート'!X160</f>
        <v>0</v>
      </c>
      <c r="K169" s="177">
        <f>'データ作成シート'!AC160</f>
        <v>0</v>
      </c>
      <c r="L169" s="170">
        <f>'データ作成シート'!AH160</f>
        <v>0</v>
      </c>
      <c r="M169" s="141" t="s">
        <v>50</v>
      </c>
      <c r="N169" s="141" t="s">
        <v>49</v>
      </c>
    </row>
    <row r="170" spans="2:14" ht="13.5">
      <c r="B170" s="171">
        <v>157</v>
      </c>
      <c r="C170" s="172" t="s">
        <v>42</v>
      </c>
      <c r="D170" s="173" t="str">
        <f>'データ作成シート'!C161&amp;'大会申込一覧表'!N170&amp;'データ作成シート'!D161</f>
        <v>　</v>
      </c>
      <c r="E170" s="173" t="str">
        <f>'データ作成シート'!E161&amp;'大会申込一覧表'!M170&amp;'データ作成シート'!F161</f>
        <v> </v>
      </c>
      <c r="F170" s="174">
        <f>'データ作成シート'!H161</f>
        <v>0</v>
      </c>
      <c r="G170" s="175">
        <f>'データ作成シート'!I161</f>
        <v>0</v>
      </c>
      <c r="H170" s="176">
        <f>'データ作成シート'!N161</f>
        <v>0</v>
      </c>
      <c r="I170" s="177">
        <f>'データ作成シート'!S161</f>
        <v>0</v>
      </c>
      <c r="J170" s="177">
        <f>'データ作成シート'!X161</f>
        <v>0</v>
      </c>
      <c r="K170" s="177">
        <f>'データ作成シート'!AC161</f>
        <v>0</v>
      </c>
      <c r="L170" s="170">
        <f>'データ作成シート'!AH161</f>
        <v>0</v>
      </c>
      <c r="M170" s="141" t="s">
        <v>50</v>
      </c>
      <c r="N170" s="141" t="s">
        <v>49</v>
      </c>
    </row>
    <row r="171" spans="2:14" ht="13.5">
      <c r="B171" s="171">
        <v>158</v>
      </c>
      <c r="C171" s="172" t="s">
        <v>42</v>
      </c>
      <c r="D171" s="173" t="str">
        <f>'データ作成シート'!C162&amp;'大会申込一覧表'!N171&amp;'データ作成シート'!D162</f>
        <v>　</v>
      </c>
      <c r="E171" s="173" t="str">
        <f>'データ作成シート'!E162&amp;'大会申込一覧表'!M171&amp;'データ作成シート'!F162</f>
        <v> </v>
      </c>
      <c r="F171" s="174">
        <f>'データ作成シート'!H162</f>
        <v>0</v>
      </c>
      <c r="G171" s="175">
        <f>'データ作成シート'!I162</f>
        <v>0</v>
      </c>
      <c r="H171" s="176">
        <f>'データ作成シート'!N162</f>
        <v>0</v>
      </c>
      <c r="I171" s="177">
        <f>'データ作成シート'!S162</f>
        <v>0</v>
      </c>
      <c r="J171" s="177">
        <f>'データ作成シート'!X162</f>
        <v>0</v>
      </c>
      <c r="K171" s="177">
        <f>'データ作成シート'!AC162</f>
        <v>0</v>
      </c>
      <c r="L171" s="170">
        <f>'データ作成シート'!AH162</f>
        <v>0</v>
      </c>
      <c r="M171" s="141" t="s">
        <v>50</v>
      </c>
      <c r="N171" s="141" t="s">
        <v>49</v>
      </c>
    </row>
    <row r="172" spans="2:14" ht="13.5">
      <c r="B172" s="171">
        <v>159</v>
      </c>
      <c r="C172" s="172" t="s">
        <v>42</v>
      </c>
      <c r="D172" s="173" t="str">
        <f>'データ作成シート'!C163&amp;'大会申込一覧表'!N172&amp;'データ作成シート'!D163</f>
        <v>　</v>
      </c>
      <c r="E172" s="173" t="str">
        <f>'データ作成シート'!E163&amp;'大会申込一覧表'!M172&amp;'データ作成シート'!F163</f>
        <v> </v>
      </c>
      <c r="F172" s="174">
        <f>'データ作成シート'!H163</f>
        <v>0</v>
      </c>
      <c r="G172" s="175">
        <f>'データ作成シート'!I163</f>
        <v>0</v>
      </c>
      <c r="H172" s="176">
        <f>'データ作成シート'!N163</f>
        <v>0</v>
      </c>
      <c r="I172" s="177">
        <f>'データ作成シート'!S163</f>
        <v>0</v>
      </c>
      <c r="J172" s="177">
        <f>'データ作成シート'!X163</f>
        <v>0</v>
      </c>
      <c r="K172" s="177">
        <f>'データ作成シート'!AC163</f>
        <v>0</v>
      </c>
      <c r="L172" s="170">
        <f>'データ作成シート'!AH163</f>
        <v>0</v>
      </c>
      <c r="M172" s="141" t="s">
        <v>50</v>
      </c>
      <c r="N172" s="141" t="s">
        <v>49</v>
      </c>
    </row>
    <row r="173" spans="2:14" ht="13.5">
      <c r="B173" s="171">
        <v>160</v>
      </c>
      <c r="C173" s="172" t="s">
        <v>42</v>
      </c>
      <c r="D173" s="173" t="str">
        <f>'データ作成シート'!C164&amp;'大会申込一覧表'!N173&amp;'データ作成シート'!D164</f>
        <v>　</v>
      </c>
      <c r="E173" s="173" t="str">
        <f>'データ作成シート'!E164&amp;'大会申込一覧表'!M173&amp;'データ作成シート'!F164</f>
        <v> </v>
      </c>
      <c r="F173" s="174">
        <f>'データ作成シート'!H164</f>
        <v>0</v>
      </c>
      <c r="G173" s="175">
        <f>'データ作成シート'!I164</f>
        <v>0</v>
      </c>
      <c r="H173" s="176">
        <f>'データ作成シート'!N164</f>
        <v>0</v>
      </c>
      <c r="I173" s="177">
        <f>'データ作成シート'!S164</f>
        <v>0</v>
      </c>
      <c r="J173" s="177">
        <f>'データ作成シート'!X164</f>
        <v>0</v>
      </c>
      <c r="K173" s="177">
        <f>'データ作成シート'!AC164</f>
        <v>0</v>
      </c>
      <c r="L173" s="170">
        <f>'データ作成シート'!AH164</f>
        <v>0</v>
      </c>
      <c r="M173" s="141" t="s">
        <v>50</v>
      </c>
      <c r="N173" s="141" t="s">
        <v>49</v>
      </c>
    </row>
    <row r="174" spans="2:14" ht="13.5">
      <c r="B174" s="171">
        <v>161</v>
      </c>
      <c r="C174" s="172" t="s">
        <v>42</v>
      </c>
      <c r="D174" s="173" t="str">
        <f>'データ作成シート'!C165&amp;'大会申込一覧表'!N174&amp;'データ作成シート'!D165</f>
        <v>　</v>
      </c>
      <c r="E174" s="173" t="str">
        <f>'データ作成シート'!E165&amp;'大会申込一覧表'!M174&amp;'データ作成シート'!F165</f>
        <v> </v>
      </c>
      <c r="F174" s="174">
        <f>'データ作成シート'!H165</f>
        <v>0</v>
      </c>
      <c r="G174" s="175">
        <f>'データ作成シート'!I165</f>
        <v>0</v>
      </c>
      <c r="H174" s="176">
        <f>'データ作成シート'!N165</f>
        <v>0</v>
      </c>
      <c r="I174" s="177">
        <f>'データ作成シート'!S165</f>
        <v>0</v>
      </c>
      <c r="J174" s="177">
        <f>'データ作成シート'!X165</f>
        <v>0</v>
      </c>
      <c r="K174" s="177">
        <f>'データ作成シート'!AC165</f>
        <v>0</v>
      </c>
      <c r="L174" s="170">
        <f>'データ作成シート'!AH165</f>
        <v>0</v>
      </c>
      <c r="M174" s="141" t="s">
        <v>50</v>
      </c>
      <c r="N174" s="141" t="s">
        <v>49</v>
      </c>
    </row>
    <row r="175" spans="2:14" ht="13.5">
      <c r="B175" s="171">
        <v>162</v>
      </c>
      <c r="C175" s="172" t="s">
        <v>42</v>
      </c>
      <c r="D175" s="173" t="str">
        <f>'データ作成シート'!C166&amp;'大会申込一覧表'!N175&amp;'データ作成シート'!D166</f>
        <v>　</v>
      </c>
      <c r="E175" s="173" t="str">
        <f>'データ作成シート'!E166&amp;'大会申込一覧表'!M175&amp;'データ作成シート'!F166</f>
        <v> </v>
      </c>
      <c r="F175" s="174">
        <f>'データ作成シート'!H166</f>
        <v>0</v>
      </c>
      <c r="G175" s="175">
        <f>'データ作成シート'!I166</f>
        <v>0</v>
      </c>
      <c r="H175" s="176">
        <f>'データ作成シート'!N166</f>
        <v>0</v>
      </c>
      <c r="I175" s="177">
        <f>'データ作成シート'!S166</f>
        <v>0</v>
      </c>
      <c r="J175" s="177">
        <f>'データ作成シート'!X166</f>
        <v>0</v>
      </c>
      <c r="K175" s="177">
        <f>'データ作成シート'!AC166</f>
        <v>0</v>
      </c>
      <c r="L175" s="170">
        <f>'データ作成シート'!AH166</f>
        <v>0</v>
      </c>
      <c r="M175" s="141" t="s">
        <v>50</v>
      </c>
      <c r="N175" s="141" t="s">
        <v>49</v>
      </c>
    </row>
    <row r="176" spans="2:14" ht="13.5">
      <c r="B176" s="171">
        <v>163</v>
      </c>
      <c r="C176" s="172" t="s">
        <v>42</v>
      </c>
      <c r="D176" s="173" t="str">
        <f>'データ作成シート'!C167&amp;'大会申込一覧表'!N176&amp;'データ作成シート'!D167</f>
        <v>　</v>
      </c>
      <c r="E176" s="173" t="str">
        <f>'データ作成シート'!E167&amp;'大会申込一覧表'!M176&amp;'データ作成シート'!F167</f>
        <v> </v>
      </c>
      <c r="F176" s="174">
        <f>'データ作成シート'!H167</f>
        <v>0</v>
      </c>
      <c r="G176" s="175">
        <f>'データ作成シート'!I167</f>
        <v>0</v>
      </c>
      <c r="H176" s="176">
        <f>'データ作成シート'!N167</f>
        <v>0</v>
      </c>
      <c r="I176" s="177">
        <f>'データ作成シート'!S167</f>
        <v>0</v>
      </c>
      <c r="J176" s="177">
        <f>'データ作成シート'!X167</f>
        <v>0</v>
      </c>
      <c r="K176" s="177">
        <f>'データ作成シート'!AC167</f>
        <v>0</v>
      </c>
      <c r="L176" s="170">
        <f>'データ作成シート'!AH167</f>
        <v>0</v>
      </c>
      <c r="M176" s="141" t="s">
        <v>50</v>
      </c>
      <c r="N176" s="141" t="s">
        <v>49</v>
      </c>
    </row>
    <row r="177" spans="2:14" ht="13.5">
      <c r="B177" s="171">
        <v>164</v>
      </c>
      <c r="C177" s="172" t="s">
        <v>42</v>
      </c>
      <c r="D177" s="173" t="str">
        <f>'データ作成シート'!C168&amp;'大会申込一覧表'!N177&amp;'データ作成シート'!D168</f>
        <v>　</v>
      </c>
      <c r="E177" s="173" t="str">
        <f>'データ作成シート'!E168&amp;'大会申込一覧表'!M177&amp;'データ作成シート'!F168</f>
        <v> </v>
      </c>
      <c r="F177" s="174">
        <f>'データ作成シート'!H168</f>
        <v>0</v>
      </c>
      <c r="G177" s="175">
        <f>'データ作成シート'!I168</f>
        <v>0</v>
      </c>
      <c r="H177" s="176">
        <f>'データ作成シート'!N168</f>
        <v>0</v>
      </c>
      <c r="I177" s="177">
        <f>'データ作成シート'!S168</f>
        <v>0</v>
      </c>
      <c r="J177" s="177">
        <f>'データ作成シート'!X168</f>
        <v>0</v>
      </c>
      <c r="K177" s="177">
        <f>'データ作成シート'!AC168</f>
        <v>0</v>
      </c>
      <c r="L177" s="170">
        <f>'データ作成シート'!AH168</f>
        <v>0</v>
      </c>
      <c r="M177" s="141" t="s">
        <v>50</v>
      </c>
      <c r="N177" s="141" t="s">
        <v>49</v>
      </c>
    </row>
    <row r="178" spans="2:14" ht="13.5">
      <c r="B178" s="171">
        <v>165</v>
      </c>
      <c r="C178" s="172" t="s">
        <v>42</v>
      </c>
      <c r="D178" s="173" t="str">
        <f>'データ作成シート'!C169&amp;'大会申込一覧表'!N178&amp;'データ作成シート'!D169</f>
        <v>　</v>
      </c>
      <c r="E178" s="173" t="str">
        <f>'データ作成シート'!E169&amp;'大会申込一覧表'!M178&amp;'データ作成シート'!F169</f>
        <v> </v>
      </c>
      <c r="F178" s="174">
        <f>'データ作成シート'!H169</f>
        <v>0</v>
      </c>
      <c r="G178" s="175">
        <f>'データ作成シート'!I169</f>
        <v>0</v>
      </c>
      <c r="H178" s="176">
        <f>'データ作成シート'!N169</f>
        <v>0</v>
      </c>
      <c r="I178" s="177">
        <f>'データ作成シート'!S169</f>
        <v>0</v>
      </c>
      <c r="J178" s="177">
        <f>'データ作成シート'!X169</f>
        <v>0</v>
      </c>
      <c r="K178" s="177">
        <f>'データ作成シート'!AC169</f>
        <v>0</v>
      </c>
      <c r="L178" s="170">
        <f>'データ作成シート'!AH169</f>
        <v>0</v>
      </c>
      <c r="M178" s="141" t="s">
        <v>50</v>
      </c>
      <c r="N178" s="141" t="s">
        <v>49</v>
      </c>
    </row>
    <row r="179" spans="2:14" ht="13.5">
      <c r="B179" s="171">
        <v>166</v>
      </c>
      <c r="C179" s="172" t="s">
        <v>42</v>
      </c>
      <c r="D179" s="173" t="str">
        <f>'データ作成シート'!C170&amp;'大会申込一覧表'!N179&amp;'データ作成シート'!D170</f>
        <v>　</v>
      </c>
      <c r="E179" s="173" t="str">
        <f>'データ作成シート'!E170&amp;'大会申込一覧表'!M179&amp;'データ作成シート'!F170</f>
        <v> </v>
      </c>
      <c r="F179" s="174">
        <f>'データ作成シート'!H170</f>
        <v>0</v>
      </c>
      <c r="G179" s="175">
        <f>'データ作成シート'!I170</f>
        <v>0</v>
      </c>
      <c r="H179" s="176">
        <f>'データ作成シート'!N170</f>
        <v>0</v>
      </c>
      <c r="I179" s="177">
        <f>'データ作成シート'!S170</f>
        <v>0</v>
      </c>
      <c r="J179" s="177">
        <f>'データ作成シート'!X170</f>
        <v>0</v>
      </c>
      <c r="K179" s="177">
        <f>'データ作成シート'!AC170</f>
        <v>0</v>
      </c>
      <c r="L179" s="170">
        <f>'データ作成シート'!AH170</f>
        <v>0</v>
      </c>
      <c r="M179" s="141" t="s">
        <v>50</v>
      </c>
      <c r="N179" s="141" t="s">
        <v>49</v>
      </c>
    </row>
    <row r="180" spans="2:14" ht="13.5">
      <c r="B180" s="171">
        <v>167</v>
      </c>
      <c r="C180" s="172" t="s">
        <v>42</v>
      </c>
      <c r="D180" s="173" t="str">
        <f>'データ作成シート'!C171&amp;'大会申込一覧表'!N180&amp;'データ作成シート'!D171</f>
        <v>　</v>
      </c>
      <c r="E180" s="173" t="str">
        <f>'データ作成シート'!E171&amp;'大会申込一覧表'!M180&amp;'データ作成シート'!F171</f>
        <v> </v>
      </c>
      <c r="F180" s="174">
        <f>'データ作成シート'!H171</f>
        <v>0</v>
      </c>
      <c r="G180" s="175">
        <f>'データ作成シート'!I171</f>
        <v>0</v>
      </c>
      <c r="H180" s="176">
        <f>'データ作成シート'!N171</f>
        <v>0</v>
      </c>
      <c r="I180" s="177">
        <f>'データ作成シート'!S171</f>
        <v>0</v>
      </c>
      <c r="J180" s="177">
        <f>'データ作成シート'!X171</f>
        <v>0</v>
      </c>
      <c r="K180" s="177">
        <f>'データ作成シート'!AC171</f>
        <v>0</v>
      </c>
      <c r="L180" s="170">
        <f>'データ作成シート'!AH171</f>
        <v>0</v>
      </c>
      <c r="M180" s="141" t="s">
        <v>50</v>
      </c>
      <c r="N180" s="141" t="s">
        <v>49</v>
      </c>
    </row>
    <row r="181" spans="2:14" ht="13.5">
      <c r="B181" s="171">
        <v>168</v>
      </c>
      <c r="C181" s="172" t="s">
        <v>42</v>
      </c>
      <c r="D181" s="173" t="str">
        <f>'データ作成シート'!C172&amp;'大会申込一覧表'!N181&amp;'データ作成シート'!D172</f>
        <v>　</v>
      </c>
      <c r="E181" s="173" t="str">
        <f>'データ作成シート'!E172&amp;'大会申込一覧表'!M181&amp;'データ作成シート'!F172</f>
        <v> </v>
      </c>
      <c r="F181" s="174">
        <f>'データ作成シート'!H172</f>
        <v>0</v>
      </c>
      <c r="G181" s="175">
        <f>'データ作成シート'!I172</f>
        <v>0</v>
      </c>
      <c r="H181" s="176">
        <f>'データ作成シート'!N172</f>
        <v>0</v>
      </c>
      <c r="I181" s="177">
        <f>'データ作成シート'!S172</f>
        <v>0</v>
      </c>
      <c r="J181" s="177">
        <f>'データ作成シート'!X172</f>
        <v>0</v>
      </c>
      <c r="K181" s="177">
        <f>'データ作成シート'!AC172</f>
        <v>0</v>
      </c>
      <c r="L181" s="170">
        <f>'データ作成シート'!AH172</f>
        <v>0</v>
      </c>
      <c r="M181" s="141" t="s">
        <v>50</v>
      </c>
      <c r="N181" s="141" t="s">
        <v>49</v>
      </c>
    </row>
    <row r="182" spans="2:14" ht="13.5">
      <c r="B182" s="171">
        <v>169</v>
      </c>
      <c r="C182" s="172" t="s">
        <v>42</v>
      </c>
      <c r="D182" s="173" t="str">
        <f>'データ作成シート'!C173&amp;'大会申込一覧表'!N182&amp;'データ作成シート'!D173</f>
        <v>　</v>
      </c>
      <c r="E182" s="173" t="str">
        <f>'データ作成シート'!E173&amp;'大会申込一覧表'!M182&amp;'データ作成シート'!F173</f>
        <v> </v>
      </c>
      <c r="F182" s="174">
        <f>'データ作成シート'!H173</f>
        <v>0</v>
      </c>
      <c r="G182" s="175">
        <f>'データ作成シート'!I173</f>
        <v>0</v>
      </c>
      <c r="H182" s="176">
        <f>'データ作成シート'!N173</f>
        <v>0</v>
      </c>
      <c r="I182" s="177">
        <f>'データ作成シート'!S173</f>
        <v>0</v>
      </c>
      <c r="J182" s="177">
        <f>'データ作成シート'!X173</f>
        <v>0</v>
      </c>
      <c r="K182" s="177">
        <f>'データ作成シート'!AC173</f>
        <v>0</v>
      </c>
      <c r="L182" s="170">
        <f>'データ作成シート'!AH173</f>
        <v>0</v>
      </c>
      <c r="M182" s="141" t="s">
        <v>50</v>
      </c>
      <c r="N182" s="141" t="s">
        <v>49</v>
      </c>
    </row>
    <row r="183" spans="2:14" ht="13.5">
      <c r="B183" s="171">
        <v>170</v>
      </c>
      <c r="C183" s="172" t="s">
        <v>42</v>
      </c>
      <c r="D183" s="173" t="str">
        <f>'データ作成シート'!C174&amp;'大会申込一覧表'!N183&amp;'データ作成シート'!D174</f>
        <v>　</v>
      </c>
      <c r="E183" s="173" t="str">
        <f>'データ作成シート'!E174&amp;'大会申込一覧表'!M183&amp;'データ作成シート'!F174</f>
        <v> </v>
      </c>
      <c r="F183" s="174">
        <f>'データ作成シート'!H174</f>
        <v>0</v>
      </c>
      <c r="G183" s="175">
        <f>'データ作成シート'!I174</f>
        <v>0</v>
      </c>
      <c r="H183" s="176">
        <f>'データ作成シート'!N174</f>
        <v>0</v>
      </c>
      <c r="I183" s="177">
        <f>'データ作成シート'!S174</f>
        <v>0</v>
      </c>
      <c r="J183" s="177">
        <f>'データ作成シート'!X174</f>
        <v>0</v>
      </c>
      <c r="K183" s="177">
        <f>'データ作成シート'!AC174</f>
        <v>0</v>
      </c>
      <c r="L183" s="170">
        <f>'データ作成シート'!AH174</f>
        <v>0</v>
      </c>
      <c r="M183" s="141" t="s">
        <v>50</v>
      </c>
      <c r="N183" s="141" t="s">
        <v>49</v>
      </c>
    </row>
    <row r="184" spans="2:14" ht="13.5">
      <c r="B184" s="171">
        <v>171</v>
      </c>
      <c r="C184" s="172" t="s">
        <v>42</v>
      </c>
      <c r="D184" s="173" t="str">
        <f>'データ作成シート'!C175&amp;'大会申込一覧表'!N184&amp;'データ作成シート'!D175</f>
        <v>　</v>
      </c>
      <c r="E184" s="173" t="str">
        <f>'データ作成シート'!E175&amp;'大会申込一覧表'!M184&amp;'データ作成シート'!F175</f>
        <v> </v>
      </c>
      <c r="F184" s="174">
        <f>'データ作成シート'!H175</f>
        <v>0</v>
      </c>
      <c r="G184" s="175">
        <f>'データ作成シート'!I175</f>
        <v>0</v>
      </c>
      <c r="H184" s="176">
        <f>'データ作成シート'!N175</f>
        <v>0</v>
      </c>
      <c r="I184" s="177">
        <f>'データ作成シート'!S175</f>
        <v>0</v>
      </c>
      <c r="J184" s="177">
        <f>'データ作成シート'!X175</f>
        <v>0</v>
      </c>
      <c r="K184" s="177">
        <f>'データ作成シート'!AC175</f>
        <v>0</v>
      </c>
      <c r="L184" s="170">
        <f>'データ作成シート'!AH175</f>
        <v>0</v>
      </c>
      <c r="M184" s="141" t="s">
        <v>50</v>
      </c>
      <c r="N184" s="141" t="s">
        <v>49</v>
      </c>
    </row>
    <row r="185" spans="2:14" ht="13.5">
      <c r="B185" s="171">
        <v>172</v>
      </c>
      <c r="C185" s="172" t="s">
        <v>42</v>
      </c>
      <c r="D185" s="173" t="str">
        <f>'データ作成シート'!C176&amp;'大会申込一覧表'!N185&amp;'データ作成シート'!D176</f>
        <v>　</v>
      </c>
      <c r="E185" s="173" t="str">
        <f>'データ作成シート'!E176&amp;'大会申込一覧表'!M185&amp;'データ作成シート'!F176</f>
        <v> </v>
      </c>
      <c r="F185" s="174">
        <f>'データ作成シート'!H176</f>
        <v>0</v>
      </c>
      <c r="G185" s="175">
        <f>'データ作成シート'!I176</f>
        <v>0</v>
      </c>
      <c r="H185" s="176">
        <f>'データ作成シート'!N176</f>
        <v>0</v>
      </c>
      <c r="I185" s="177">
        <f>'データ作成シート'!S176</f>
        <v>0</v>
      </c>
      <c r="J185" s="177">
        <f>'データ作成シート'!X176</f>
        <v>0</v>
      </c>
      <c r="K185" s="177">
        <f>'データ作成シート'!AC176</f>
        <v>0</v>
      </c>
      <c r="L185" s="170">
        <f>'データ作成シート'!AH176</f>
        <v>0</v>
      </c>
      <c r="M185" s="141" t="s">
        <v>50</v>
      </c>
      <c r="N185" s="141" t="s">
        <v>49</v>
      </c>
    </row>
    <row r="186" spans="2:14" ht="13.5">
      <c r="B186" s="171">
        <v>173</v>
      </c>
      <c r="C186" s="172" t="s">
        <v>42</v>
      </c>
      <c r="D186" s="173" t="str">
        <f>'データ作成シート'!C177&amp;'大会申込一覧表'!N186&amp;'データ作成シート'!D177</f>
        <v>　</v>
      </c>
      <c r="E186" s="173" t="str">
        <f>'データ作成シート'!E177&amp;'大会申込一覧表'!M186&amp;'データ作成シート'!F177</f>
        <v> </v>
      </c>
      <c r="F186" s="174">
        <f>'データ作成シート'!H177</f>
        <v>0</v>
      </c>
      <c r="G186" s="175">
        <f>'データ作成シート'!I177</f>
        <v>0</v>
      </c>
      <c r="H186" s="176">
        <f>'データ作成シート'!N177</f>
        <v>0</v>
      </c>
      <c r="I186" s="177">
        <f>'データ作成シート'!S177</f>
        <v>0</v>
      </c>
      <c r="J186" s="177">
        <f>'データ作成シート'!X177</f>
        <v>0</v>
      </c>
      <c r="K186" s="177">
        <f>'データ作成シート'!AC177</f>
        <v>0</v>
      </c>
      <c r="L186" s="170">
        <f>'データ作成シート'!AH177</f>
        <v>0</v>
      </c>
      <c r="M186" s="141" t="s">
        <v>50</v>
      </c>
      <c r="N186" s="141" t="s">
        <v>49</v>
      </c>
    </row>
    <row r="187" spans="2:14" ht="13.5">
      <c r="B187" s="171">
        <v>174</v>
      </c>
      <c r="C187" s="172" t="s">
        <v>42</v>
      </c>
      <c r="D187" s="173" t="str">
        <f>'データ作成シート'!C178&amp;'大会申込一覧表'!N187&amp;'データ作成シート'!D178</f>
        <v>　</v>
      </c>
      <c r="E187" s="173" t="str">
        <f>'データ作成シート'!E178&amp;'大会申込一覧表'!M187&amp;'データ作成シート'!F178</f>
        <v> </v>
      </c>
      <c r="F187" s="174">
        <f>'データ作成シート'!H178</f>
        <v>0</v>
      </c>
      <c r="G187" s="175">
        <f>'データ作成シート'!I178</f>
        <v>0</v>
      </c>
      <c r="H187" s="176">
        <f>'データ作成シート'!N178</f>
        <v>0</v>
      </c>
      <c r="I187" s="177">
        <f>'データ作成シート'!S178</f>
        <v>0</v>
      </c>
      <c r="J187" s="177">
        <f>'データ作成シート'!X178</f>
        <v>0</v>
      </c>
      <c r="K187" s="177">
        <f>'データ作成シート'!AC178</f>
        <v>0</v>
      </c>
      <c r="L187" s="170">
        <f>'データ作成シート'!AH178</f>
        <v>0</v>
      </c>
      <c r="M187" s="141" t="s">
        <v>50</v>
      </c>
      <c r="N187" s="141" t="s">
        <v>49</v>
      </c>
    </row>
    <row r="188" spans="2:14" ht="13.5">
      <c r="B188" s="171">
        <v>175</v>
      </c>
      <c r="C188" s="172" t="s">
        <v>42</v>
      </c>
      <c r="D188" s="173" t="str">
        <f>'データ作成シート'!C179&amp;'大会申込一覧表'!N188&amp;'データ作成シート'!D179</f>
        <v>　</v>
      </c>
      <c r="E188" s="173" t="str">
        <f>'データ作成シート'!E179&amp;'大会申込一覧表'!M188&amp;'データ作成シート'!F179</f>
        <v> </v>
      </c>
      <c r="F188" s="174">
        <f>'データ作成シート'!H179</f>
        <v>0</v>
      </c>
      <c r="G188" s="175">
        <f>'データ作成シート'!I179</f>
        <v>0</v>
      </c>
      <c r="H188" s="176">
        <f>'データ作成シート'!N179</f>
        <v>0</v>
      </c>
      <c r="I188" s="177">
        <f>'データ作成シート'!S179</f>
        <v>0</v>
      </c>
      <c r="J188" s="177">
        <f>'データ作成シート'!X179</f>
        <v>0</v>
      </c>
      <c r="K188" s="177">
        <f>'データ作成シート'!AC179</f>
        <v>0</v>
      </c>
      <c r="L188" s="170">
        <f>'データ作成シート'!AH179</f>
        <v>0</v>
      </c>
      <c r="M188" s="141" t="s">
        <v>50</v>
      </c>
      <c r="N188" s="141" t="s">
        <v>49</v>
      </c>
    </row>
    <row r="189" spans="2:14" ht="13.5">
      <c r="B189" s="171">
        <v>176</v>
      </c>
      <c r="C189" s="172" t="s">
        <v>42</v>
      </c>
      <c r="D189" s="173" t="str">
        <f>'データ作成シート'!C180&amp;'大会申込一覧表'!N189&amp;'データ作成シート'!D180</f>
        <v>　</v>
      </c>
      <c r="E189" s="173" t="str">
        <f>'データ作成シート'!E180&amp;'大会申込一覧表'!M189&amp;'データ作成シート'!F180</f>
        <v> </v>
      </c>
      <c r="F189" s="174">
        <f>'データ作成シート'!H180</f>
        <v>0</v>
      </c>
      <c r="G189" s="175">
        <f>'データ作成シート'!I180</f>
        <v>0</v>
      </c>
      <c r="H189" s="176">
        <f>'データ作成シート'!N180</f>
        <v>0</v>
      </c>
      <c r="I189" s="177">
        <f>'データ作成シート'!S180</f>
        <v>0</v>
      </c>
      <c r="J189" s="177">
        <f>'データ作成シート'!X180</f>
        <v>0</v>
      </c>
      <c r="K189" s="177">
        <f>'データ作成シート'!AC180</f>
        <v>0</v>
      </c>
      <c r="L189" s="170">
        <f>'データ作成シート'!AH180</f>
        <v>0</v>
      </c>
      <c r="M189" s="141" t="s">
        <v>50</v>
      </c>
      <c r="N189" s="141" t="s">
        <v>49</v>
      </c>
    </row>
    <row r="190" spans="2:14" ht="13.5">
      <c r="B190" s="171">
        <v>177</v>
      </c>
      <c r="C190" s="172" t="s">
        <v>42</v>
      </c>
      <c r="D190" s="173" t="str">
        <f>'データ作成シート'!C181&amp;'大会申込一覧表'!N190&amp;'データ作成シート'!D181</f>
        <v>　</v>
      </c>
      <c r="E190" s="173" t="str">
        <f>'データ作成シート'!E181&amp;'大会申込一覧表'!M190&amp;'データ作成シート'!F181</f>
        <v> </v>
      </c>
      <c r="F190" s="174">
        <f>'データ作成シート'!H181</f>
        <v>0</v>
      </c>
      <c r="G190" s="175">
        <f>'データ作成シート'!I181</f>
        <v>0</v>
      </c>
      <c r="H190" s="176">
        <f>'データ作成シート'!N181</f>
        <v>0</v>
      </c>
      <c r="I190" s="177">
        <f>'データ作成シート'!S181</f>
        <v>0</v>
      </c>
      <c r="J190" s="177">
        <f>'データ作成シート'!X181</f>
        <v>0</v>
      </c>
      <c r="K190" s="177">
        <f>'データ作成シート'!AC181</f>
        <v>0</v>
      </c>
      <c r="L190" s="170">
        <f>'データ作成シート'!AH181</f>
        <v>0</v>
      </c>
      <c r="M190" s="141" t="s">
        <v>50</v>
      </c>
      <c r="N190" s="141" t="s">
        <v>49</v>
      </c>
    </row>
    <row r="191" spans="2:14" ht="13.5">
      <c r="B191" s="171">
        <v>178</v>
      </c>
      <c r="C191" s="172" t="s">
        <v>42</v>
      </c>
      <c r="D191" s="173" t="str">
        <f>'データ作成シート'!C182&amp;'大会申込一覧表'!N191&amp;'データ作成シート'!D182</f>
        <v>　</v>
      </c>
      <c r="E191" s="173" t="str">
        <f>'データ作成シート'!E182&amp;'大会申込一覧表'!M191&amp;'データ作成シート'!F182</f>
        <v> </v>
      </c>
      <c r="F191" s="174">
        <f>'データ作成シート'!H182</f>
        <v>0</v>
      </c>
      <c r="G191" s="175">
        <f>'データ作成シート'!I182</f>
        <v>0</v>
      </c>
      <c r="H191" s="176">
        <f>'データ作成シート'!N182</f>
        <v>0</v>
      </c>
      <c r="I191" s="177">
        <f>'データ作成シート'!S182</f>
        <v>0</v>
      </c>
      <c r="J191" s="177">
        <f>'データ作成シート'!X182</f>
        <v>0</v>
      </c>
      <c r="K191" s="177">
        <f>'データ作成シート'!AC182</f>
        <v>0</v>
      </c>
      <c r="L191" s="170">
        <f>'データ作成シート'!AH182</f>
        <v>0</v>
      </c>
      <c r="M191" s="141" t="s">
        <v>50</v>
      </c>
      <c r="N191" s="141" t="s">
        <v>49</v>
      </c>
    </row>
    <row r="192" spans="2:14" ht="13.5">
      <c r="B192" s="171">
        <v>179</v>
      </c>
      <c r="C192" s="172" t="s">
        <v>42</v>
      </c>
      <c r="D192" s="173" t="str">
        <f>'データ作成シート'!C183&amp;'大会申込一覧表'!N192&amp;'データ作成シート'!D183</f>
        <v>　</v>
      </c>
      <c r="E192" s="173" t="str">
        <f>'データ作成シート'!E183&amp;'大会申込一覧表'!M192&amp;'データ作成シート'!F183</f>
        <v> </v>
      </c>
      <c r="F192" s="174">
        <f>'データ作成シート'!H183</f>
        <v>0</v>
      </c>
      <c r="G192" s="175">
        <f>'データ作成シート'!I183</f>
        <v>0</v>
      </c>
      <c r="H192" s="176">
        <f>'データ作成シート'!N183</f>
        <v>0</v>
      </c>
      <c r="I192" s="177">
        <f>'データ作成シート'!S183</f>
        <v>0</v>
      </c>
      <c r="J192" s="177">
        <f>'データ作成シート'!X183</f>
        <v>0</v>
      </c>
      <c r="K192" s="177">
        <f>'データ作成シート'!AC183</f>
        <v>0</v>
      </c>
      <c r="L192" s="170">
        <f>'データ作成シート'!AH183</f>
        <v>0</v>
      </c>
      <c r="M192" s="141" t="s">
        <v>50</v>
      </c>
      <c r="N192" s="141" t="s">
        <v>49</v>
      </c>
    </row>
    <row r="193" spans="2:14" ht="13.5">
      <c r="B193" s="171">
        <v>180</v>
      </c>
      <c r="C193" s="172" t="s">
        <v>42</v>
      </c>
      <c r="D193" s="173" t="str">
        <f>'データ作成シート'!C184&amp;'大会申込一覧表'!N193&amp;'データ作成シート'!D184</f>
        <v>　</v>
      </c>
      <c r="E193" s="173" t="str">
        <f>'データ作成シート'!E184&amp;'大会申込一覧表'!M193&amp;'データ作成シート'!F184</f>
        <v> </v>
      </c>
      <c r="F193" s="174">
        <f>'データ作成シート'!H184</f>
        <v>0</v>
      </c>
      <c r="G193" s="175">
        <f>'データ作成シート'!I184</f>
        <v>0</v>
      </c>
      <c r="H193" s="176">
        <f>'データ作成シート'!N184</f>
        <v>0</v>
      </c>
      <c r="I193" s="177">
        <f>'データ作成シート'!S184</f>
        <v>0</v>
      </c>
      <c r="J193" s="177">
        <f>'データ作成シート'!X184</f>
        <v>0</v>
      </c>
      <c r="K193" s="177">
        <f>'データ作成シート'!AC184</f>
        <v>0</v>
      </c>
      <c r="L193" s="170">
        <f>'データ作成シート'!AH184</f>
        <v>0</v>
      </c>
      <c r="M193" s="141" t="s">
        <v>50</v>
      </c>
      <c r="N193" s="141" t="s">
        <v>49</v>
      </c>
    </row>
    <row r="194" spans="2:14" ht="13.5">
      <c r="B194" s="171">
        <v>181</v>
      </c>
      <c r="C194" s="172" t="s">
        <v>42</v>
      </c>
      <c r="D194" s="173" t="str">
        <f>'データ作成シート'!C185&amp;'大会申込一覧表'!N194&amp;'データ作成シート'!D185</f>
        <v>　</v>
      </c>
      <c r="E194" s="173" t="str">
        <f>'データ作成シート'!E185&amp;'大会申込一覧表'!M194&amp;'データ作成シート'!F185</f>
        <v> </v>
      </c>
      <c r="F194" s="174">
        <f>'データ作成シート'!H185</f>
        <v>0</v>
      </c>
      <c r="G194" s="175">
        <f>'データ作成シート'!I185</f>
        <v>0</v>
      </c>
      <c r="H194" s="176">
        <f>'データ作成シート'!N185</f>
        <v>0</v>
      </c>
      <c r="I194" s="177">
        <f>'データ作成シート'!S185</f>
        <v>0</v>
      </c>
      <c r="J194" s="177">
        <f>'データ作成シート'!X185</f>
        <v>0</v>
      </c>
      <c r="K194" s="177">
        <f>'データ作成シート'!AC185</f>
        <v>0</v>
      </c>
      <c r="L194" s="170">
        <f>'データ作成シート'!AH185</f>
        <v>0</v>
      </c>
      <c r="M194" s="141" t="s">
        <v>50</v>
      </c>
      <c r="N194" s="141" t="s">
        <v>49</v>
      </c>
    </row>
    <row r="195" spans="2:14" ht="13.5">
      <c r="B195" s="171">
        <v>182</v>
      </c>
      <c r="C195" s="172" t="s">
        <v>42</v>
      </c>
      <c r="D195" s="173" t="str">
        <f>'データ作成シート'!C186&amp;'大会申込一覧表'!N195&amp;'データ作成シート'!D186</f>
        <v>　</v>
      </c>
      <c r="E195" s="173" t="str">
        <f>'データ作成シート'!E186&amp;'大会申込一覧表'!M195&amp;'データ作成シート'!F186</f>
        <v> </v>
      </c>
      <c r="F195" s="174">
        <f>'データ作成シート'!H186</f>
        <v>0</v>
      </c>
      <c r="G195" s="175">
        <f>'データ作成シート'!I186</f>
        <v>0</v>
      </c>
      <c r="H195" s="176">
        <f>'データ作成シート'!N186</f>
        <v>0</v>
      </c>
      <c r="I195" s="177">
        <f>'データ作成シート'!S186</f>
        <v>0</v>
      </c>
      <c r="J195" s="177">
        <f>'データ作成シート'!X186</f>
        <v>0</v>
      </c>
      <c r="K195" s="177">
        <f>'データ作成シート'!AC186</f>
        <v>0</v>
      </c>
      <c r="L195" s="170">
        <f>'データ作成シート'!AH186</f>
        <v>0</v>
      </c>
      <c r="M195" s="141" t="s">
        <v>50</v>
      </c>
      <c r="N195" s="141" t="s">
        <v>49</v>
      </c>
    </row>
    <row r="196" spans="2:14" ht="13.5">
      <c r="B196" s="171">
        <v>183</v>
      </c>
      <c r="C196" s="172" t="s">
        <v>42</v>
      </c>
      <c r="D196" s="173" t="str">
        <f>'データ作成シート'!C187&amp;'大会申込一覧表'!N196&amp;'データ作成シート'!D187</f>
        <v>　</v>
      </c>
      <c r="E196" s="173" t="str">
        <f>'データ作成シート'!E187&amp;'大会申込一覧表'!M196&amp;'データ作成シート'!F187</f>
        <v> </v>
      </c>
      <c r="F196" s="174">
        <f>'データ作成シート'!H187</f>
        <v>0</v>
      </c>
      <c r="G196" s="175">
        <f>'データ作成シート'!I187</f>
        <v>0</v>
      </c>
      <c r="H196" s="176">
        <f>'データ作成シート'!N187</f>
        <v>0</v>
      </c>
      <c r="I196" s="177">
        <f>'データ作成シート'!S187</f>
        <v>0</v>
      </c>
      <c r="J196" s="177">
        <f>'データ作成シート'!X187</f>
        <v>0</v>
      </c>
      <c r="K196" s="177">
        <f>'データ作成シート'!AC187</f>
        <v>0</v>
      </c>
      <c r="L196" s="170">
        <f>'データ作成シート'!AH187</f>
        <v>0</v>
      </c>
      <c r="M196" s="141" t="s">
        <v>50</v>
      </c>
      <c r="N196" s="141" t="s">
        <v>49</v>
      </c>
    </row>
    <row r="197" spans="2:14" ht="13.5">
      <c r="B197" s="171">
        <v>184</v>
      </c>
      <c r="C197" s="172" t="s">
        <v>42</v>
      </c>
      <c r="D197" s="173" t="str">
        <f>'データ作成シート'!C188&amp;'大会申込一覧表'!N197&amp;'データ作成シート'!D188</f>
        <v>　</v>
      </c>
      <c r="E197" s="173" t="str">
        <f>'データ作成シート'!E188&amp;'大会申込一覧表'!M197&amp;'データ作成シート'!F188</f>
        <v> </v>
      </c>
      <c r="F197" s="174">
        <f>'データ作成シート'!H188</f>
        <v>0</v>
      </c>
      <c r="G197" s="175">
        <f>'データ作成シート'!I188</f>
        <v>0</v>
      </c>
      <c r="H197" s="176">
        <f>'データ作成シート'!N188</f>
        <v>0</v>
      </c>
      <c r="I197" s="177">
        <f>'データ作成シート'!S188</f>
        <v>0</v>
      </c>
      <c r="J197" s="177">
        <f>'データ作成シート'!X188</f>
        <v>0</v>
      </c>
      <c r="K197" s="177">
        <f>'データ作成シート'!AC188</f>
        <v>0</v>
      </c>
      <c r="L197" s="170">
        <f>'データ作成シート'!AH188</f>
        <v>0</v>
      </c>
      <c r="M197" s="141" t="s">
        <v>50</v>
      </c>
      <c r="N197" s="141" t="s">
        <v>49</v>
      </c>
    </row>
    <row r="198" spans="2:14" ht="13.5">
      <c r="B198" s="171">
        <v>185</v>
      </c>
      <c r="C198" s="172" t="s">
        <v>42</v>
      </c>
      <c r="D198" s="173" t="str">
        <f>'データ作成シート'!C189&amp;'大会申込一覧表'!N198&amp;'データ作成シート'!D189</f>
        <v>　</v>
      </c>
      <c r="E198" s="173" t="str">
        <f>'データ作成シート'!E189&amp;'大会申込一覧表'!M198&amp;'データ作成シート'!F189</f>
        <v> </v>
      </c>
      <c r="F198" s="174">
        <f>'データ作成シート'!H189</f>
        <v>0</v>
      </c>
      <c r="G198" s="175">
        <f>'データ作成シート'!I189</f>
        <v>0</v>
      </c>
      <c r="H198" s="176">
        <f>'データ作成シート'!N189</f>
        <v>0</v>
      </c>
      <c r="I198" s="177">
        <f>'データ作成シート'!S189</f>
        <v>0</v>
      </c>
      <c r="J198" s="177">
        <f>'データ作成シート'!X189</f>
        <v>0</v>
      </c>
      <c r="K198" s="177">
        <f>'データ作成シート'!AC189</f>
        <v>0</v>
      </c>
      <c r="L198" s="170">
        <f>'データ作成シート'!AH189</f>
        <v>0</v>
      </c>
      <c r="M198" s="141" t="s">
        <v>50</v>
      </c>
      <c r="N198" s="141" t="s">
        <v>49</v>
      </c>
    </row>
    <row r="199" spans="2:14" ht="13.5">
      <c r="B199" s="171">
        <v>186</v>
      </c>
      <c r="C199" s="172" t="s">
        <v>42</v>
      </c>
      <c r="D199" s="173" t="str">
        <f>'データ作成シート'!C190&amp;'大会申込一覧表'!N199&amp;'データ作成シート'!D190</f>
        <v>　</v>
      </c>
      <c r="E199" s="173" t="str">
        <f>'データ作成シート'!E190&amp;'大会申込一覧表'!M199&amp;'データ作成シート'!F190</f>
        <v> </v>
      </c>
      <c r="F199" s="174">
        <f>'データ作成シート'!H190</f>
        <v>0</v>
      </c>
      <c r="G199" s="175">
        <f>'データ作成シート'!I190</f>
        <v>0</v>
      </c>
      <c r="H199" s="176">
        <f>'データ作成シート'!N190</f>
        <v>0</v>
      </c>
      <c r="I199" s="177">
        <f>'データ作成シート'!S190</f>
        <v>0</v>
      </c>
      <c r="J199" s="177">
        <f>'データ作成シート'!X190</f>
        <v>0</v>
      </c>
      <c r="K199" s="177">
        <f>'データ作成シート'!AC190</f>
        <v>0</v>
      </c>
      <c r="L199" s="170">
        <f>'データ作成シート'!AH190</f>
        <v>0</v>
      </c>
      <c r="M199" s="141" t="s">
        <v>50</v>
      </c>
      <c r="N199" s="141" t="s">
        <v>49</v>
      </c>
    </row>
    <row r="200" spans="2:14" ht="13.5">
      <c r="B200" s="171">
        <v>187</v>
      </c>
      <c r="C200" s="172" t="s">
        <v>42</v>
      </c>
      <c r="D200" s="173" t="str">
        <f>'データ作成シート'!C191&amp;'大会申込一覧表'!N200&amp;'データ作成シート'!D191</f>
        <v>　</v>
      </c>
      <c r="E200" s="173" t="str">
        <f>'データ作成シート'!E191&amp;'大会申込一覧表'!M200&amp;'データ作成シート'!F191</f>
        <v> </v>
      </c>
      <c r="F200" s="174">
        <f>'データ作成シート'!H191</f>
        <v>0</v>
      </c>
      <c r="G200" s="175">
        <f>'データ作成シート'!I191</f>
        <v>0</v>
      </c>
      <c r="H200" s="176">
        <f>'データ作成シート'!N191</f>
        <v>0</v>
      </c>
      <c r="I200" s="177">
        <f>'データ作成シート'!S191</f>
        <v>0</v>
      </c>
      <c r="J200" s="177">
        <f>'データ作成シート'!X191</f>
        <v>0</v>
      </c>
      <c r="K200" s="177">
        <f>'データ作成シート'!AC191</f>
        <v>0</v>
      </c>
      <c r="L200" s="170">
        <f>'データ作成シート'!AH191</f>
        <v>0</v>
      </c>
      <c r="M200" s="141" t="s">
        <v>50</v>
      </c>
      <c r="N200" s="141" t="s">
        <v>49</v>
      </c>
    </row>
    <row r="201" spans="2:14" ht="13.5">
      <c r="B201" s="171">
        <v>188</v>
      </c>
      <c r="C201" s="172" t="s">
        <v>42</v>
      </c>
      <c r="D201" s="173" t="str">
        <f>'データ作成シート'!C192&amp;'大会申込一覧表'!N201&amp;'データ作成シート'!D192</f>
        <v>　</v>
      </c>
      <c r="E201" s="173" t="str">
        <f>'データ作成シート'!E192&amp;'大会申込一覧表'!M201&amp;'データ作成シート'!F192</f>
        <v> </v>
      </c>
      <c r="F201" s="174">
        <f>'データ作成シート'!H192</f>
        <v>0</v>
      </c>
      <c r="G201" s="175">
        <f>'データ作成シート'!I192</f>
        <v>0</v>
      </c>
      <c r="H201" s="176">
        <f>'データ作成シート'!N192</f>
        <v>0</v>
      </c>
      <c r="I201" s="177">
        <f>'データ作成シート'!S192</f>
        <v>0</v>
      </c>
      <c r="J201" s="177">
        <f>'データ作成シート'!X192</f>
        <v>0</v>
      </c>
      <c r="K201" s="177">
        <f>'データ作成シート'!AC192</f>
        <v>0</v>
      </c>
      <c r="L201" s="170">
        <f>'データ作成シート'!AH192</f>
        <v>0</v>
      </c>
      <c r="M201" s="141" t="s">
        <v>50</v>
      </c>
      <c r="N201" s="141" t="s">
        <v>49</v>
      </c>
    </row>
    <row r="202" spans="2:14" ht="13.5">
      <c r="B202" s="171">
        <v>189</v>
      </c>
      <c r="C202" s="172" t="s">
        <v>42</v>
      </c>
      <c r="D202" s="173" t="str">
        <f>'データ作成シート'!C193&amp;'大会申込一覧表'!N202&amp;'データ作成シート'!D193</f>
        <v>　</v>
      </c>
      <c r="E202" s="173" t="str">
        <f>'データ作成シート'!E193&amp;'大会申込一覧表'!M202&amp;'データ作成シート'!F193</f>
        <v> </v>
      </c>
      <c r="F202" s="174">
        <f>'データ作成シート'!H193</f>
        <v>0</v>
      </c>
      <c r="G202" s="175">
        <f>'データ作成シート'!I193</f>
        <v>0</v>
      </c>
      <c r="H202" s="176">
        <f>'データ作成シート'!N193</f>
        <v>0</v>
      </c>
      <c r="I202" s="177">
        <f>'データ作成シート'!S193</f>
        <v>0</v>
      </c>
      <c r="J202" s="177">
        <f>'データ作成シート'!X193</f>
        <v>0</v>
      </c>
      <c r="K202" s="177">
        <f>'データ作成シート'!AC193</f>
        <v>0</v>
      </c>
      <c r="L202" s="170">
        <f>'データ作成シート'!AH193</f>
        <v>0</v>
      </c>
      <c r="M202" s="141" t="s">
        <v>50</v>
      </c>
      <c r="N202" s="141" t="s">
        <v>49</v>
      </c>
    </row>
    <row r="203" spans="2:14" ht="13.5">
      <c r="B203" s="171">
        <v>190</v>
      </c>
      <c r="C203" s="172" t="s">
        <v>42</v>
      </c>
      <c r="D203" s="173" t="str">
        <f>'データ作成シート'!C194&amp;'大会申込一覧表'!N203&amp;'データ作成シート'!D194</f>
        <v>　</v>
      </c>
      <c r="E203" s="173" t="str">
        <f>'データ作成シート'!E194&amp;'大会申込一覧表'!M203&amp;'データ作成シート'!F194</f>
        <v> </v>
      </c>
      <c r="F203" s="174">
        <f>'データ作成シート'!H194</f>
        <v>0</v>
      </c>
      <c r="G203" s="175">
        <f>'データ作成シート'!I194</f>
        <v>0</v>
      </c>
      <c r="H203" s="176">
        <f>'データ作成シート'!N194</f>
        <v>0</v>
      </c>
      <c r="I203" s="177">
        <f>'データ作成シート'!S194</f>
        <v>0</v>
      </c>
      <c r="J203" s="177">
        <f>'データ作成シート'!X194</f>
        <v>0</v>
      </c>
      <c r="K203" s="177">
        <f>'データ作成シート'!AC194</f>
        <v>0</v>
      </c>
      <c r="L203" s="170">
        <f>'データ作成シート'!AH194</f>
        <v>0</v>
      </c>
      <c r="M203" s="141" t="s">
        <v>50</v>
      </c>
      <c r="N203" s="141" t="s">
        <v>49</v>
      </c>
    </row>
    <row r="204" spans="2:14" ht="13.5">
      <c r="B204" s="171">
        <v>191</v>
      </c>
      <c r="C204" s="172" t="s">
        <v>42</v>
      </c>
      <c r="D204" s="173" t="str">
        <f>'データ作成シート'!C195&amp;'大会申込一覧表'!N204&amp;'データ作成シート'!D195</f>
        <v>　</v>
      </c>
      <c r="E204" s="173" t="str">
        <f>'データ作成シート'!E195&amp;'大会申込一覧表'!M204&amp;'データ作成シート'!F195</f>
        <v> </v>
      </c>
      <c r="F204" s="174">
        <f>'データ作成シート'!H195</f>
        <v>0</v>
      </c>
      <c r="G204" s="175">
        <f>'データ作成シート'!I195</f>
        <v>0</v>
      </c>
      <c r="H204" s="176">
        <f>'データ作成シート'!N195</f>
        <v>0</v>
      </c>
      <c r="I204" s="177">
        <f>'データ作成シート'!S195</f>
        <v>0</v>
      </c>
      <c r="J204" s="177">
        <f>'データ作成シート'!X195</f>
        <v>0</v>
      </c>
      <c r="K204" s="177">
        <f>'データ作成シート'!AC195</f>
        <v>0</v>
      </c>
      <c r="L204" s="170">
        <f>'データ作成シート'!AH195</f>
        <v>0</v>
      </c>
      <c r="M204" s="141" t="s">
        <v>50</v>
      </c>
      <c r="N204" s="141" t="s">
        <v>49</v>
      </c>
    </row>
    <row r="205" spans="2:14" ht="13.5">
      <c r="B205" s="171">
        <v>192</v>
      </c>
      <c r="C205" s="172" t="s">
        <v>42</v>
      </c>
      <c r="D205" s="173" t="str">
        <f>'データ作成シート'!C196&amp;'大会申込一覧表'!N205&amp;'データ作成シート'!D196</f>
        <v>　</v>
      </c>
      <c r="E205" s="173" t="str">
        <f>'データ作成シート'!E196&amp;'大会申込一覧表'!M205&amp;'データ作成シート'!F196</f>
        <v> </v>
      </c>
      <c r="F205" s="174">
        <f>'データ作成シート'!H196</f>
        <v>0</v>
      </c>
      <c r="G205" s="175">
        <f>'データ作成シート'!I196</f>
        <v>0</v>
      </c>
      <c r="H205" s="176">
        <f>'データ作成シート'!N196</f>
        <v>0</v>
      </c>
      <c r="I205" s="177">
        <f>'データ作成シート'!S196</f>
        <v>0</v>
      </c>
      <c r="J205" s="177">
        <f>'データ作成シート'!X196</f>
        <v>0</v>
      </c>
      <c r="K205" s="177">
        <f>'データ作成シート'!AC196</f>
        <v>0</v>
      </c>
      <c r="L205" s="170">
        <f>'データ作成シート'!AH196</f>
        <v>0</v>
      </c>
      <c r="M205" s="141" t="s">
        <v>50</v>
      </c>
      <c r="N205" s="141" t="s">
        <v>49</v>
      </c>
    </row>
    <row r="206" spans="2:14" ht="13.5">
      <c r="B206" s="171">
        <v>193</v>
      </c>
      <c r="C206" s="172" t="s">
        <v>42</v>
      </c>
      <c r="D206" s="173" t="str">
        <f>'データ作成シート'!C197&amp;'大会申込一覧表'!N206&amp;'データ作成シート'!D197</f>
        <v>　</v>
      </c>
      <c r="E206" s="173" t="str">
        <f>'データ作成シート'!E197&amp;'大会申込一覧表'!M206&amp;'データ作成シート'!F197</f>
        <v> </v>
      </c>
      <c r="F206" s="174">
        <f>'データ作成シート'!H197</f>
        <v>0</v>
      </c>
      <c r="G206" s="175">
        <f>'データ作成シート'!I197</f>
        <v>0</v>
      </c>
      <c r="H206" s="176">
        <f>'データ作成シート'!N197</f>
        <v>0</v>
      </c>
      <c r="I206" s="177">
        <f>'データ作成シート'!S197</f>
        <v>0</v>
      </c>
      <c r="J206" s="177">
        <f>'データ作成シート'!X197</f>
        <v>0</v>
      </c>
      <c r="K206" s="177">
        <f>'データ作成シート'!AC197</f>
        <v>0</v>
      </c>
      <c r="L206" s="170">
        <f>'データ作成シート'!AH197</f>
        <v>0</v>
      </c>
      <c r="M206" s="141" t="s">
        <v>50</v>
      </c>
      <c r="N206" s="141" t="s">
        <v>49</v>
      </c>
    </row>
    <row r="207" spans="2:14" ht="13.5">
      <c r="B207" s="171">
        <v>194</v>
      </c>
      <c r="C207" s="172" t="s">
        <v>42</v>
      </c>
      <c r="D207" s="173" t="str">
        <f>'データ作成シート'!C198&amp;'大会申込一覧表'!N207&amp;'データ作成シート'!D198</f>
        <v>　</v>
      </c>
      <c r="E207" s="173" t="str">
        <f>'データ作成シート'!E198&amp;'大会申込一覧表'!M207&amp;'データ作成シート'!F198</f>
        <v> </v>
      </c>
      <c r="F207" s="174">
        <f>'データ作成シート'!H198</f>
        <v>0</v>
      </c>
      <c r="G207" s="175">
        <f>'データ作成シート'!I198</f>
        <v>0</v>
      </c>
      <c r="H207" s="176">
        <f>'データ作成シート'!N198</f>
        <v>0</v>
      </c>
      <c r="I207" s="177">
        <f>'データ作成シート'!S198</f>
        <v>0</v>
      </c>
      <c r="J207" s="177">
        <f>'データ作成シート'!X198</f>
        <v>0</v>
      </c>
      <c r="K207" s="177">
        <f>'データ作成シート'!AC198</f>
        <v>0</v>
      </c>
      <c r="L207" s="170">
        <f>'データ作成シート'!AH198</f>
        <v>0</v>
      </c>
      <c r="M207" s="141" t="s">
        <v>50</v>
      </c>
      <c r="N207" s="141" t="s">
        <v>49</v>
      </c>
    </row>
    <row r="208" spans="2:14" ht="13.5">
      <c r="B208" s="171">
        <v>195</v>
      </c>
      <c r="C208" s="172" t="s">
        <v>42</v>
      </c>
      <c r="D208" s="173" t="str">
        <f>'データ作成シート'!C199&amp;'大会申込一覧表'!N208&amp;'データ作成シート'!D199</f>
        <v>　</v>
      </c>
      <c r="E208" s="173" t="str">
        <f>'データ作成シート'!E199&amp;'大会申込一覧表'!M208&amp;'データ作成シート'!F199</f>
        <v> </v>
      </c>
      <c r="F208" s="174">
        <f>'データ作成シート'!H199</f>
        <v>0</v>
      </c>
      <c r="G208" s="175">
        <f>'データ作成シート'!I199</f>
        <v>0</v>
      </c>
      <c r="H208" s="176">
        <f>'データ作成シート'!N199</f>
        <v>0</v>
      </c>
      <c r="I208" s="177">
        <f>'データ作成シート'!S199</f>
        <v>0</v>
      </c>
      <c r="J208" s="177">
        <f>'データ作成シート'!X199</f>
        <v>0</v>
      </c>
      <c r="K208" s="177">
        <f>'データ作成シート'!AC199</f>
        <v>0</v>
      </c>
      <c r="L208" s="170">
        <f>'データ作成シート'!AH199</f>
        <v>0</v>
      </c>
      <c r="M208" s="141" t="s">
        <v>50</v>
      </c>
      <c r="N208" s="141" t="s">
        <v>49</v>
      </c>
    </row>
    <row r="209" spans="2:14" ht="13.5">
      <c r="B209" s="171">
        <v>196</v>
      </c>
      <c r="C209" s="172" t="s">
        <v>42</v>
      </c>
      <c r="D209" s="173" t="str">
        <f>'データ作成シート'!C200&amp;'大会申込一覧表'!N209&amp;'データ作成シート'!D200</f>
        <v>　</v>
      </c>
      <c r="E209" s="173" t="str">
        <f>'データ作成シート'!E200&amp;'大会申込一覧表'!M209&amp;'データ作成シート'!F200</f>
        <v> </v>
      </c>
      <c r="F209" s="174">
        <f>'データ作成シート'!H200</f>
        <v>0</v>
      </c>
      <c r="G209" s="175">
        <f>'データ作成シート'!I200</f>
        <v>0</v>
      </c>
      <c r="H209" s="176">
        <f>'データ作成シート'!N200</f>
        <v>0</v>
      </c>
      <c r="I209" s="177">
        <f>'データ作成シート'!S200</f>
        <v>0</v>
      </c>
      <c r="J209" s="177">
        <f>'データ作成シート'!X200</f>
        <v>0</v>
      </c>
      <c r="K209" s="177">
        <f>'データ作成シート'!AC200</f>
        <v>0</v>
      </c>
      <c r="L209" s="170">
        <f>'データ作成シート'!AH200</f>
        <v>0</v>
      </c>
      <c r="M209" s="141" t="s">
        <v>50</v>
      </c>
      <c r="N209" s="141" t="s">
        <v>49</v>
      </c>
    </row>
    <row r="210" spans="2:14" ht="13.5">
      <c r="B210" s="171">
        <v>197</v>
      </c>
      <c r="C210" s="172" t="s">
        <v>42</v>
      </c>
      <c r="D210" s="173" t="str">
        <f>'データ作成シート'!C201&amp;'大会申込一覧表'!N210&amp;'データ作成シート'!D201</f>
        <v>　</v>
      </c>
      <c r="E210" s="173" t="str">
        <f>'データ作成シート'!E201&amp;'大会申込一覧表'!M210&amp;'データ作成シート'!F201</f>
        <v> </v>
      </c>
      <c r="F210" s="174">
        <f>'データ作成シート'!H201</f>
        <v>0</v>
      </c>
      <c r="G210" s="175">
        <f>'データ作成シート'!I201</f>
        <v>0</v>
      </c>
      <c r="H210" s="176">
        <f>'データ作成シート'!N201</f>
        <v>0</v>
      </c>
      <c r="I210" s="177">
        <f>'データ作成シート'!S201</f>
        <v>0</v>
      </c>
      <c r="J210" s="177">
        <f>'データ作成シート'!X201</f>
        <v>0</v>
      </c>
      <c r="K210" s="177">
        <f>'データ作成シート'!AC201</f>
        <v>0</v>
      </c>
      <c r="L210" s="170">
        <f>'データ作成シート'!AH201</f>
        <v>0</v>
      </c>
      <c r="M210" s="141" t="s">
        <v>50</v>
      </c>
      <c r="N210" s="141" t="s">
        <v>49</v>
      </c>
    </row>
    <row r="211" spans="2:14" ht="13.5">
      <c r="B211" s="171">
        <v>198</v>
      </c>
      <c r="C211" s="172" t="s">
        <v>42</v>
      </c>
      <c r="D211" s="173" t="str">
        <f>'データ作成シート'!C202&amp;'大会申込一覧表'!N211&amp;'データ作成シート'!D202</f>
        <v>　</v>
      </c>
      <c r="E211" s="173" t="str">
        <f>'データ作成シート'!E202&amp;'大会申込一覧表'!M211&amp;'データ作成シート'!F202</f>
        <v> </v>
      </c>
      <c r="F211" s="174">
        <f>'データ作成シート'!H202</f>
        <v>0</v>
      </c>
      <c r="G211" s="175">
        <f>'データ作成シート'!I202</f>
        <v>0</v>
      </c>
      <c r="H211" s="176">
        <f>'データ作成シート'!N202</f>
        <v>0</v>
      </c>
      <c r="I211" s="177">
        <f>'データ作成シート'!S202</f>
        <v>0</v>
      </c>
      <c r="J211" s="177">
        <f>'データ作成シート'!X202</f>
        <v>0</v>
      </c>
      <c r="K211" s="177">
        <f>'データ作成シート'!AC202</f>
        <v>0</v>
      </c>
      <c r="L211" s="170">
        <f>'データ作成シート'!AH202</f>
        <v>0</v>
      </c>
      <c r="M211" s="141" t="s">
        <v>50</v>
      </c>
      <c r="N211" s="141" t="s">
        <v>49</v>
      </c>
    </row>
    <row r="212" spans="2:14" ht="13.5">
      <c r="B212" s="171">
        <v>199</v>
      </c>
      <c r="C212" s="172" t="s">
        <v>42</v>
      </c>
      <c r="D212" s="173" t="str">
        <f>'データ作成シート'!C203&amp;'大会申込一覧表'!N212&amp;'データ作成シート'!D203</f>
        <v>　</v>
      </c>
      <c r="E212" s="173" t="str">
        <f>'データ作成シート'!E203&amp;'大会申込一覧表'!M212&amp;'データ作成シート'!F203</f>
        <v> </v>
      </c>
      <c r="F212" s="174">
        <f>'データ作成シート'!H203</f>
        <v>0</v>
      </c>
      <c r="G212" s="175">
        <f>'データ作成シート'!I203</f>
        <v>0</v>
      </c>
      <c r="H212" s="176">
        <f>'データ作成シート'!N203</f>
        <v>0</v>
      </c>
      <c r="I212" s="177">
        <f>'データ作成シート'!S203</f>
        <v>0</v>
      </c>
      <c r="J212" s="177">
        <f>'データ作成シート'!X203</f>
        <v>0</v>
      </c>
      <c r="K212" s="177">
        <f>'データ作成シート'!AC203</f>
        <v>0</v>
      </c>
      <c r="L212" s="170">
        <f>'データ作成シート'!AH203</f>
        <v>0</v>
      </c>
      <c r="M212" s="141" t="s">
        <v>50</v>
      </c>
      <c r="N212" s="141" t="s">
        <v>49</v>
      </c>
    </row>
    <row r="213" spans="2:14" ht="14.25" thickBot="1">
      <c r="B213" s="178">
        <v>200</v>
      </c>
      <c r="C213" s="179" t="s">
        <v>42</v>
      </c>
      <c r="D213" s="180" t="str">
        <f>'データ作成シート'!C204&amp;'大会申込一覧表'!N213&amp;'データ作成シート'!D204</f>
        <v>　</v>
      </c>
      <c r="E213" s="180" t="str">
        <f>'データ作成シート'!E204&amp;'大会申込一覧表'!M213&amp;'データ作成シート'!F204</f>
        <v> </v>
      </c>
      <c r="F213" s="181">
        <f>'データ作成シート'!H204</f>
        <v>0</v>
      </c>
      <c r="G213" s="182">
        <f>'データ作成シート'!I204</f>
        <v>0</v>
      </c>
      <c r="H213" s="183">
        <f>'データ作成シート'!N204</f>
        <v>0</v>
      </c>
      <c r="I213" s="184">
        <f>'データ作成シート'!S204</f>
        <v>0</v>
      </c>
      <c r="J213" s="184">
        <f>'データ作成シート'!X204</f>
        <v>0</v>
      </c>
      <c r="K213" s="184">
        <f>'データ作成シート'!AC204</f>
        <v>0</v>
      </c>
      <c r="L213" s="185">
        <f>'データ作成シート'!AH204</f>
        <v>0</v>
      </c>
      <c r="M213" s="141" t="s">
        <v>50</v>
      </c>
      <c r="N213" s="141" t="s">
        <v>49</v>
      </c>
    </row>
  </sheetData>
  <sheetProtection password="ED74" sheet="1"/>
  <mergeCells count="63">
    <mergeCell ref="O12:O13"/>
    <mergeCell ref="U10:V15"/>
    <mergeCell ref="U8:V9"/>
    <mergeCell ref="R12:R13"/>
    <mergeCell ref="R14:R15"/>
    <mergeCell ref="S8:T9"/>
    <mergeCell ref="S10:T11"/>
    <mergeCell ref="B8:D9"/>
    <mergeCell ref="K8:L8"/>
    <mergeCell ref="S12:T13"/>
    <mergeCell ref="S14:T15"/>
    <mergeCell ref="R10:R11"/>
    <mergeCell ref="R6:R7"/>
    <mergeCell ref="O8:O9"/>
    <mergeCell ref="Q8:Q9"/>
    <mergeCell ref="P8:P9"/>
    <mergeCell ref="R8:R9"/>
    <mergeCell ref="E9:I9"/>
    <mergeCell ref="K9:L9"/>
    <mergeCell ref="P10:P11"/>
    <mergeCell ref="Q10:Q11"/>
    <mergeCell ref="E10:H10"/>
    <mergeCell ref="K10:L10"/>
    <mergeCell ref="O6:Q7"/>
    <mergeCell ref="S6:S7"/>
    <mergeCell ref="O2:Q3"/>
    <mergeCell ref="O17:Q17"/>
    <mergeCell ref="S17:U17"/>
    <mergeCell ref="P12:P13"/>
    <mergeCell ref="Q12:Q13"/>
    <mergeCell ref="O14:O15"/>
    <mergeCell ref="P14:P15"/>
    <mergeCell ref="Q14:Q15"/>
    <mergeCell ref="T2:T3"/>
    <mergeCell ref="U2:U3"/>
    <mergeCell ref="V2:W3"/>
    <mergeCell ref="X2:X3"/>
    <mergeCell ref="I11:J12"/>
    <mergeCell ref="K11:L12"/>
    <mergeCell ref="E6:L6"/>
    <mergeCell ref="O4:Q5"/>
    <mergeCell ref="O10:O11"/>
    <mergeCell ref="E8:I8"/>
    <mergeCell ref="R2:R3"/>
    <mergeCell ref="S2:S3"/>
    <mergeCell ref="B6:D6"/>
    <mergeCell ref="B10:D10"/>
    <mergeCell ref="B7:D7"/>
    <mergeCell ref="E7:L7"/>
    <mergeCell ref="R4:R5"/>
    <mergeCell ref="S4:S5"/>
    <mergeCell ref="B2:L2"/>
    <mergeCell ref="B4:D4"/>
    <mergeCell ref="S40:U40"/>
    <mergeCell ref="O40:Q40"/>
    <mergeCell ref="T4:Y4"/>
    <mergeCell ref="D11:D12"/>
    <mergeCell ref="F11:G12"/>
    <mergeCell ref="E11:E12"/>
    <mergeCell ref="H11:H12"/>
    <mergeCell ref="E4:L4"/>
    <mergeCell ref="B5:D5"/>
    <mergeCell ref="E5:L5"/>
  </mergeCells>
  <conditionalFormatting sqref="H14:L213">
    <cfRule type="cellIs" priority="2" dxfId="60" operator="equal" stopIfTrue="1">
      <formula>0</formula>
    </cfRule>
  </conditionalFormatting>
  <conditionalFormatting sqref="D14:G213">
    <cfRule type="cellIs" priority="1" dxfId="6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2" r:id="rId2"/>
  <ignoredErrors>
    <ignoredError sqref="E1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P52"/>
  <sheetViews>
    <sheetView zoomScale="90" zoomScaleNormal="90" zoomScalePageLayoutView="0" workbookViewId="0" topLeftCell="A1">
      <selection activeCell="BS23" sqref="BS23"/>
    </sheetView>
  </sheetViews>
  <sheetFormatPr defaultColWidth="9.140625" defaultRowHeight="15"/>
  <cols>
    <col min="1" max="1" width="1.8515625" style="0" customWidth="1"/>
    <col min="2" max="2" width="0.5625" style="0" customWidth="1"/>
    <col min="3" max="26" width="1.8515625" style="0" customWidth="1"/>
    <col min="27" max="27" width="1.1484375" style="204" customWidth="1"/>
    <col min="28" max="28" width="1.1484375" style="0" customWidth="1"/>
    <col min="29" max="29" width="1.8515625" style="0" customWidth="1"/>
    <col min="30" max="30" width="0.5625" style="0" customWidth="1"/>
    <col min="31" max="54" width="1.8515625" style="0" customWidth="1"/>
    <col min="55" max="55" width="1.1484375" style="204" customWidth="1"/>
    <col min="56" max="56" width="1.1484375" style="0" customWidth="1"/>
    <col min="57" max="57" width="1.8515625" style="0" customWidth="1"/>
    <col min="58" max="58" width="0.5625" style="0" customWidth="1"/>
    <col min="59" max="92" width="1.8515625" style="0" customWidth="1"/>
  </cols>
  <sheetData>
    <row r="1" ht="13.5">
      <c r="CF1" s="1"/>
    </row>
    <row r="2" ht="13.5">
      <c r="CF2" s="1"/>
    </row>
    <row r="3" spans="1:85" ht="13.5" customHeight="1">
      <c r="A3" s="379" t="str">
        <f>'大会申込一覧表'!$E$4</f>
        <v>第３７回愛知県ジュニアオリンピック陸上競技大会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205"/>
      <c r="AB3" s="197"/>
      <c r="AC3" s="379" t="str">
        <f>'大会申込一覧表'!$E$4</f>
        <v>第３７回愛知県ジュニアオリンピック陸上競技大会</v>
      </c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213"/>
      <c r="BD3" s="200"/>
      <c r="BE3" s="379" t="str">
        <f>'大会申込一覧表'!$E$4</f>
        <v>第３７回愛知県ジュニアオリンピック陸上競技大会</v>
      </c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1"/>
      <c r="CF3" s="1"/>
      <c r="CG3" t="s">
        <v>68</v>
      </c>
    </row>
    <row r="4" spans="1:85" ht="14.25" thickBo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205"/>
      <c r="AB4" s="197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213"/>
      <c r="BD4" s="20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1"/>
      <c r="CF4" s="1"/>
      <c r="CG4" t="s">
        <v>69</v>
      </c>
    </row>
    <row r="5" spans="1:84" ht="13.5" customHeight="1" thickBot="1">
      <c r="A5" s="381" t="s">
        <v>66</v>
      </c>
      <c r="B5" s="382"/>
      <c r="C5" s="382"/>
      <c r="D5" s="382"/>
      <c r="E5" s="382"/>
      <c r="F5" s="385">
        <f>IF($CH$6="","",VLOOKUP($CH$6,'データ作成シート'!$A$5:$AL$204,14))</f>
      </c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6"/>
      <c r="S5" s="389" t="s">
        <v>67</v>
      </c>
      <c r="T5" s="390"/>
      <c r="U5" s="390"/>
      <c r="V5" s="390"/>
      <c r="W5" s="390"/>
      <c r="X5" s="390"/>
      <c r="Y5" s="390"/>
      <c r="Z5" s="391"/>
      <c r="AA5" s="206"/>
      <c r="AB5" s="202"/>
      <c r="AC5" s="381" t="s">
        <v>66</v>
      </c>
      <c r="AD5" s="382"/>
      <c r="AE5" s="382"/>
      <c r="AF5" s="382"/>
      <c r="AG5" s="382"/>
      <c r="AH5" s="385">
        <f>IF($CH$6="","",VLOOKUP($CH$6,'データ作成シート'!$A$5:$AL$204,19))</f>
      </c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6"/>
      <c r="AU5" s="389" t="s">
        <v>67</v>
      </c>
      <c r="AV5" s="390"/>
      <c r="AW5" s="390"/>
      <c r="AX5" s="390"/>
      <c r="AY5" s="390"/>
      <c r="AZ5" s="390"/>
      <c r="BA5" s="390"/>
      <c r="BB5" s="391"/>
      <c r="BC5" s="206"/>
      <c r="BD5" s="202"/>
      <c r="BE5" s="381" t="s">
        <v>66</v>
      </c>
      <c r="BF5" s="382"/>
      <c r="BG5" s="382"/>
      <c r="BH5" s="382"/>
      <c r="BI5" s="382"/>
      <c r="BJ5" s="385">
        <f>IF($CH$6="","",VLOOKUP($CH$6,'データ作成シート'!$A$5:$AL$204,24))</f>
      </c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6"/>
      <c r="BW5" s="389" t="s">
        <v>67</v>
      </c>
      <c r="BX5" s="390"/>
      <c r="BY5" s="390"/>
      <c r="BZ5" s="390"/>
      <c r="CA5" s="390"/>
      <c r="CB5" s="390"/>
      <c r="CC5" s="390"/>
      <c r="CD5" s="391"/>
      <c r="CE5" s="1"/>
      <c r="CF5" s="1"/>
    </row>
    <row r="6" spans="1:91" ht="13.5" customHeight="1" thickBot="1">
      <c r="A6" s="383"/>
      <c r="B6" s="384"/>
      <c r="C6" s="384"/>
      <c r="D6" s="384"/>
      <c r="E6" s="384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8"/>
      <c r="S6" s="392" t="s">
        <v>84</v>
      </c>
      <c r="T6" s="393"/>
      <c r="U6" s="393"/>
      <c r="V6" s="393"/>
      <c r="W6" s="393"/>
      <c r="X6" s="393"/>
      <c r="Y6" s="393"/>
      <c r="Z6" s="394"/>
      <c r="AA6" s="207"/>
      <c r="AB6" s="198"/>
      <c r="AC6" s="383"/>
      <c r="AD6" s="384"/>
      <c r="AE6" s="384"/>
      <c r="AF6" s="384"/>
      <c r="AG6" s="384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8"/>
      <c r="AU6" s="392" t="s">
        <v>84</v>
      </c>
      <c r="AV6" s="393"/>
      <c r="AW6" s="393"/>
      <c r="AX6" s="393"/>
      <c r="AY6" s="393"/>
      <c r="AZ6" s="393"/>
      <c r="BA6" s="393"/>
      <c r="BB6" s="394"/>
      <c r="BC6" s="207"/>
      <c r="BD6" s="198"/>
      <c r="BE6" s="383"/>
      <c r="BF6" s="384"/>
      <c r="BG6" s="384"/>
      <c r="BH6" s="384"/>
      <c r="BI6" s="384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8"/>
      <c r="BW6" s="392" t="s">
        <v>84</v>
      </c>
      <c r="BX6" s="393"/>
      <c r="BY6" s="393"/>
      <c r="BZ6" s="393"/>
      <c r="CA6" s="393"/>
      <c r="CB6" s="393"/>
      <c r="CC6" s="393"/>
      <c r="CD6" s="394"/>
      <c r="CE6" s="1"/>
      <c r="CF6" s="1"/>
      <c r="CH6" s="476"/>
      <c r="CI6" s="477"/>
      <c r="CJ6" s="477"/>
      <c r="CK6" s="477"/>
      <c r="CL6" s="477"/>
      <c r="CM6" s="478"/>
    </row>
    <row r="7" spans="1:91" ht="14.25" thickBot="1">
      <c r="A7" s="398" t="s">
        <v>63</v>
      </c>
      <c r="B7" s="399"/>
      <c r="C7" s="399"/>
      <c r="D7" s="399"/>
      <c r="E7" s="400"/>
      <c r="F7" s="401" t="s">
        <v>65</v>
      </c>
      <c r="G7" s="399"/>
      <c r="H7" s="399"/>
      <c r="I7" s="463">
        <f>IF($CH$6="","",VLOOKUP($CH$6,'データ作成シート'!$A$5:$AL$204,5))</f>
      </c>
      <c r="J7" s="402"/>
      <c r="K7" s="402"/>
      <c r="L7" s="402"/>
      <c r="M7" s="402"/>
      <c r="N7" s="402">
        <f>IF($CH$6="","",VLOOKUP($CH$6,'データ作成シート'!$A$5:$AL$204,6))</f>
      </c>
      <c r="O7" s="402"/>
      <c r="P7" s="402"/>
      <c r="Q7" s="402"/>
      <c r="R7" s="403"/>
      <c r="S7" s="395"/>
      <c r="T7" s="396"/>
      <c r="U7" s="396"/>
      <c r="V7" s="396"/>
      <c r="W7" s="396"/>
      <c r="X7" s="396"/>
      <c r="Y7" s="396"/>
      <c r="Z7" s="397"/>
      <c r="AA7" s="207"/>
      <c r="AB7" s="198"/>
      <c r="AC7" s="398" t="s">
        <v>63</v>
      </c>
      <c r="AD7" s="399"/>
      <c r="AE7" s="399"/>
      <c r="AF7" s="399"/>
      <c r="AG7" s="400"/>
      <c r="AH7" s="401" t="s">
        <v>65</v>
      </c>
      <c r="AI7" s="399"/>
      <c r="AJ7" s="399"/>
      <c r="AK7" s="463">
        <f>IF($CH$6="","",VLOOKUP($CH$6,'データ作成シート'!$A$5:$AL$204,5))</f>
      </c>
      <c r="AL7" s="402"/>
      <c r="AM7" s="402"/>
      <c r="AN7" s="402"/>
      <c r="AO7" s="402"/>
      <c r="AP7" s="402">
        <f>IF($CH$6="","",VLOOKUP($CH$6,'データ作成シート'!$A$5:$AL$204,6))</f>
      </c>
      <c r="AQ7" s="402"/>
      <c r="AR7" s="402"/>
      <c r="AS7" s="402"/>
      <c r="AT7" s="403"/>
      <c r="AU7" s="395"/>
      <c r="AV7" s="396"/>
      <c r="AW7" s="396"/>
      <c r="AX7" s="396"/>
      <c r="AY7" s="396"/>
      <c r="AZ7" s="396"/>
      <c r="BA7" s="396"/>
      <c r="BB7" s="397"/>
      <c r="BC7" s="207"/>
      <c r="BD7" s="198"/>
      <c r="BE7" s="398" t="s">
        <v>63</v>
      </c>
      <c r="BF7" s="399"/>
      <c r="BG7" s="399"/>
      <c r="BH7" s="399"/>
      <c r="BI7" s="400"/>
      <c r="BJ7" s="401" t="s">
        <v>65</v>
      </c>
      <c r="BK7" s="399"/>
      <c r="BL7" s="399"/>
      <c r="BM7" s="463">
        <f>IF($CH$6="","",VLOOKUP($CH$6,'データ作成シート'!$A$5:$AL$204,5))</f>
      </c>
      <c r="BN7" s="402"/>
      <c r="BO7" s="402"/>
      <c r="BP7" s="402"/>
      <c r="BQ7" s="402"/>
      <c r="BR7" s="402">
        <f>IF($CH$6="","",VLOOKUP($CH$6,'データ作成シート'!$A$5:$AL$204,6))</f>
      </c>
      <c r="BS7" s="402"/>
      <c r="BT7" s="402"/>
      <c r="BU7" s="402"/>
      <c r="BV7" s="403"/>
      <c r="BW7" s="395"/>
      <c r="BX7" s="396"/>
      <c r="BY7" s="396"/>
      <c r="BZ7" s="396"/>
      <c r="CA7" s="396"/>
      <c r="CB7" s="396"/>
      <c r="CC7" s="396"/>
      <c r="CD7" s="397"/>
      <c r="CE7" s="1"/>
      <c r="CF7" s="1"/>
      <c r="CH7" s="479"/>
      <c r="CI7" s="480"/>
      <c r="CJ7" s="480"/>
      <c r="CK7" s="480"/>
      <c r="CL7" s="480"/>
      <c r="CM7" s="481"/>
    </row>
    <row r="8" spans="1:91" ht="13.5">
      <c r="A8" s="412">
        <f>IF($CH$6="","",VLOOKUP($CH$6,'データ作成シート'!$A$5:$AL$204,2))</f>
      </c>
      <c r="B8" s="413"/>
      <c r="C8" s="413"/>
      <c r="D8" s="413"/>
      <c r="E8" s="414"/>
      <c r="F8" s="416" t="s">
        <v>64</v>
      </c>
      <c r="G8" s="417"/>
      <c r="H8" s="417"/>
      <c r="I8" s="434">
        <f>IF($CH$6="","",VLOOKUP($CH$6,'データ作成シート'!$A$5:$AL$204,3))</f>
      </c>
      <c r="J8" s="435"/>
      <c r="K8" s="435"/>
      <c r="L8" s="435"/>
      <c r="M8" s="435"/>
      <c r="N8" s="435">
        <f>IF($CH$6="","",VLOOKUP($CH$6,'データ作成シート'!$A$5:$AL$204,4))</f>
      </c>
      <c r="O8" s="435"/>
      <c r="P8" s="435"/>
      <c r="Q8" s="435"/>
      <c r="R8" s="466"/>
      <c r="S8" s="404" t="s">
        <v>71</v>
      </c>
      <c r="T8" s="405"/>
      <c r="U8" s="405"/>
      <c r="V8" s="408"/>
      <c r="W8" s="408"/>
      <c r="X8" s="408"/>
      <c r="Y8" s="405" t="s">
        <v>70</v>
      </c>
      <c r="Z8" s="410"/>
      <c r="AA8" s="208"/>
      <c r="AB8" s="199"/>
      <c r="AC8" s="412">
        <f>IF($CH$6="","",VLOOKUP($CH$6,'データ作成シート'!$A$5:$AL$204,2))</f>
      </c>
      <c r="AD8" s="413"/>
      <c r="AE8" s="413"/>
      <c r="AF8" s="413"/>
      <c r="AG8" s="414"/>
      <c r="AH8" s="416" t="s">
        <v>64</v>
      </c>
      <c r="AI8" s="417"/>
      <c r="AJ8" s="417"/>
      <c r="AK8" s="434">
        <f>IF($CH$6="","",VLOOKUP($CH$6,'データ作成シート'!$A$5:$AL$204,3))</f>
      </c>
      <c r="AL8" s="435"/>
      <c r="AM8" s="435"/>
      <c r="AN8" s="435"/>
      <c r="AO8" s="435"/>
      <c r="AP8" s="435">
        <f>IF($CH$6="","",VLOOKUP($CH$6,'データ作成シート'!$A$5:$AL$204,4))</f>
      </c>
      <c r="AQ8" s="435"/>
      <c r="AR8" s="435"/>
      <c r="AS8" s="435"/>
      <c r="AT8" s="466"/>
      <c r="AU8" s="404" t="s">
        <v>71</v>
      </c>
      <c r="AV8" s="405"/>
      <c r="AW8" s="405"/>
      <c r="AX8" s="408"/>
      <c r="AY8" s="408"/>
      <c r="AZ8" s="408"/>
      <c r="BA8" s="405" t="s">
        <v>70</v>
      </c>
      <c r="BB8" s="410"/>
      <c r="BC8" s="208"/>
      <c r="BD8" s="199"/>
      <c r="BE8" s="412">
        <f>IF($CH$6="","",VLOOKUP($CH$6,'データ作成シート'!$A$5:$AL$204,2))</f>
      </c>
      <c r="BF8" s="413"/>
      <c r="BG8" s="413"/>
      <c r="BH8" s="413"/>
      <c r="BI8" s="414"/>
      <c r="BJ8" s="416" t="s">
        <v>64</v>
      </c>
      <c r="BK8" s="417"/>
      <c r="BL8" s="417"/>
      <c r="BM8" s="434">
        <f>IF($CH$6="","",VLOOKUP($CH$6,'データ作成シート'!$A$5:$AL$204,3))</f>
      </c>
      <c r="BN8" s="435"/>
      <c r="BO8" s="435"/>
      <c r="BP8" s="435"/>
      <c r="BQ8" s="435"/>
      <c r="BR8" s="435">
        <f>IF($CH$6="","",VLOOKUP($CH$6,'データ作成シート'!$A$5:$AL$204,4))</f>
      </c>
      <c r="BS8" s="435"/>
      <c r="BT8" s="435"/>
      <c r="BU8" s="435"/>
      <c r="BV8" s="466"/>
      <c r="BW8" s="404" t="s">
        <v>71</v>
      </c>
      <c r="BX8" s="405"/>
      <c r="BY8" s="405"/>
      <c r="BZ8" s="408"/>
      <c r="CA8" s="408"/>
      <c r="CB8" s="408"/>
      <c r="CC8" s="405" t="s">
        <v>70</v>
      </c>
      <c r="CD8" s="410"/>
      <c r="CE8" s="1"/>
      <c r="CF8" s="1"/>
      <c r="CH8" s="482" t="s">
        <v>85</v>
      </c>
      <c r="CI8" s="482"/>
      <c r="CJ8" s="482"/>
      <c r="CK8" s="482"/>
      <c r="CL8" s="482"/>
      <c r="CM8" s="482"/>
    </row>
    <row r="9" spans="1:91" ht="14.25" thickBot="1">
      <c r="A9" s="415"/>
      <c r="B9" s="387"/>
      <c r="C9" s="387"/>
      <c r="D9" s="387"/>
      <c r="E9" s="388"/>
      <c r="F9" s="418"/>
      <c r="G9" s="419"/>
      <c r="H9" s="419"/>
      <c r="I9" s="464"/>
      <c r="J9" s="465"/>
      <c r="K9" s="465"/>
      <c r="L9" s="465"/>
      <c r="M9" s="465"/>
      <c r="N9" s="465"/>
      <c r="O9" s="465"/>
      <c r="P9" s="465"/>
      <c r="Q9" s="465"/>
      <c r="R9" s="467"/>
      <c r="S9" s="406"/>
      <c r="T9" s="407"/>
      <c r="U9" s="407"/>
      <c r="V9" s="409"/>
      <c r="W9" s="409"/>
      <c r="X9" s="409"/>
      <c r="Y9" s="407"/>
      <c r="Z9" s="411"/>
      <c r="AA9" s="208"/>
      <c r="AB9" s="199"/>
      <c r="AC9" s="415"/>
      <c r="AD9" s="387"/>
      <c r="AE9" s="387"/>
      <c r="AF9" s="387"/>
      <c r="AG9" s="388"/>
      <c r="AH9" s="418"/>
      <c r="AI9" s="419"/>
      <c r="AJ9" s="419"/>
      <c r="AK9" s="464"/>
      <c r="AL9" s="465"/>
      <c r="AM9" s="465"/>
      <c r="AN9" s="465"/>
      <c r="AO9" s="465"/>
      <c r="AP9" s="465"/>
      <c r="AQ9" s="465"/>
      <c r="AR9" s="465"/>
      <c r="AS9" s="465"/>
      <c r="AT9" s="467"/>
      <c r="AU9" s="406"/>
      <c r="AV9" s="407"/>
      <c r="AW9" s="407"/>
      <c r="AX9" s="409"/>
      <c r="AY9" s="409"/>
      <c r="AZ9" s="409"/>
      <c r="BA9" s="407"/>
      <c r="BB9" s="411"/>
      <c r="BC9" s="208"/>
      <c r="BD9" s="199"/>
      <c r="BE9" s="415"/>
      <c r="BF9" s="387"/>
      <c r="BG9" s="387"/>
      <c r="BH9" s="387"/>
      <c r="BI9" s="388"/>
      <c r="BJ9" s="418"/>
      <c r="BK9" s="419"/>
      <c r="BL9" s="419"/>
      <c r="BM9" s="464"/>
      <c r="BN9" s="465"/>
      <c r="BO9" s="465"/>
      <c r="BP9" s="465"/>
      <c r="BQ9" s="465"/>
      <c r="BR9" s="465"/>
      <c r="BS9" s="465"/>
      <c r="BT9" s="465"/>
      <c r="BU9" s="465"/>
      <c r="BV9" s="467"/>
      <c r="BW9" s="406"/>
      <c r="BX9" s="407"/>
      <c r="BY9" s="407"/>
      <c r="BZ9" s="409"/>
      <c r="CA9" s="409"/>
      <c r="CB9" s="409"/>
      <c r="CC9" s="407"/>
      <c r="CD9" s="411"/>
      <c r="CE9" s="1"/>
      <c r="CF9" s="1"/>
      <c r="CH9" s="483"/>
      <c r="CI9" s="483"/>
      <c r="CJ9" s="483"/>
      <c r="CK9" s="483"/>
      <c r="CL9" s="483"/>
      <c r="CM9" s="483"/>
    </row>
    <row r="10" spans="1:94" ht="13.5" customHeight="1">
      <c r="A10" s="421" t="s">
        <v>72</v>
      </c>
      <c r="B10" s="422"/>
      <c r="C10" s="422"/>
      <c r="D10" s="422"/>
      <c r="E10" s="422"/>
      <c r="F10" s="472">
        <f>IF($CH$6="","",VLOOKUP($CH$6,'データ作成シート'!$A$5:$AL$204,10))</f>
      </c>
      <c r="G10" s="473"/>
      <c r="H10" s="473"/>
      <c r="I10" s="473"/>
      <c r="J10" s="468">
        <f>IF($CH$6="","",VLOOKUP($CH$6,'データ作成シート'!$A$5:$AL$204,11))</f>
      </c>
      <c r="K10" s="468"/>
      <c r="L10" s="468"/>
      <c r="M10" s="468"/>
      <c r="N10" s="469"/>
      <c r="O10" s="421" t="s">
        <v>73</v>
      </c>
      <c r="P10" s="422"/>
      <c r="Q10" s="422"/>
      <c r="R10" s="422"/>
      <c r="S10" s="385" t="str">
        <f>'大会申込一覧表'!$E$7</f>
        <v>○○中</v>
      </c>
      <c r="T10" s="385"/>
      <c r="U10" s="385"/>
      <c r="V10" s="385"/>
      <c r="W10" s="385"/>
      <c r="X10" s="385"/>
      <c r="Y10" s="385"/>
      <c r="Z10" s="386"/>
      <c r="AA10" s="209"/>
      <c r="AB10" s="196"/>
      <c r="AC10" s="421" t="s">
        <v>72</v>
      </c>
      <c r="AD10" s="422"/>
      <c r="AE10" s="422"/>
      <c r="AF10" s="422"/>
      <c r="AG10" s="422"/>
      <c r="AH10" s="472">
        <f>IF($CH$6="","",VLOOKUP($CH$6,'データ作成シート'!$A$5:$AL$204,10))</f>
      </c>
      <c r="AI10" s="473"/>
      <c r="AJ10" s="473"/>
      <c r="AK10" s="473"/>
      <c r="AL10" s="468">
        <f>IF($CH$6="","",VLOOKUP($CH$6,'データ作成シート'!$A$5:$AL$204,11))</f>
      </c>
      <c r="AM10" s="468"/>
      <c r="AN10" s="468"/>
      <c r="AO10" s="468"/>
      <c r="AP10" s="469"/>
      <c r="AQ10" s="421" t="s">
        <v>73</v>
      </c>
      <c r="AR10" s="422"/>
      <c r="AS10" s="422"/>
      <c r="AT10" s="422"/>
      <c r="AU10" s="385" t="str">
        <f>'大会申込一覧表'!$E$7</f>
        <v>○○中</v>
      </c>
      <c r="AV10" s="385"/>
      <c r="AW10" s="385"/>
      <c r="AX10" s="385"/>
      <c r="AY10" s="385"/>
      <c r="AZ10" s="385"/>
      <c r="BA10" s="385"/>
      <c r="BB10" s="386"/>
      <c r="BC10" s="209"/>
      <c r="BD10" s="196"/>
      <c r="BE10" s="421" t="s">
        <v>72</v>
      </c>
      <c r="BF10" s="422"/>
      <c r="BG10" s="422"/>
      <c r="BH10" s="422"/>
      <c r="BI10" s="422"/>
      <c r="BJ10" s="472">
        <f>IF($CH$6="","",VLOOKUP($CH$6,'データ作成シート'!$A$5:$AL$204,10))</f>
      </c>
      <c r="BK10" s="473"/>
      <c r="BL10" s="473"/>
      <c r="BM10" s="473"/>
      <c r="BN10" s="468">
        <f>IF($CH$6="","",VLOOKUP($CH$6,'データ作成シート'!$A$5:$AL$204,11))</f>
      </c>
      <c r="BO10" s="468"/>
      <c r="BP10" s="468"/>
      <c r="BQ10" s="468"/>
      <c r="BR10" s="469"/>
      <c r="BS10" s="421" t="s">
        <v>73</v>
      </c>
      <c r="BT10" s="422"/>
      <c r="BU10" s="422"/>
      <c r="BV10" s="422"/>
      <c r="BW10" s="385" t="str">
        <f>'大会申込一覧表'!$E$7</f>
        <v>○○中</v>
      </c>
      <c r="BX10" s="385"/>
      <c r="BY10" s="385"/>
      <c r="BZ10" s="385"/>
      <c r="CA10" s="385"/>
      <c r="CB10" s="385"/>
      <c r="CC10" s="385"/>
      <c r="CD10" s="386"/>
      <c r="CE10" s="1"/>
      <c r="CF10" s="1"/>
      <c r="CH10" s="426" t="s">
        <v>86</v>
      </c>
      <c r="CI10" s="426"/>
      <c r="CJ10" s="426"/>
      <c r="CK10" s="426"/>
      <c r="CL10" s="426"/>
      <c r="CM10" s="426"/>
      <c r="CN10" s="426"/>
      <c r="CO10" s="426"/>
      <c r="CP10" s="426"/>
    </row>
    <row r="11" spans="1:94" ht="14.25" thickBot="1">
      <c r="A11" s="423"/>
      <c r="B11" s="424"/>
      <c r="C11" s="424"/>
      <c r="D11" s="424"/>
      <c r="E11" s="424"/>
      <c r="F11" s="474"/>
      <c r="G11" s="475"/>
      <c r="H11" s="475"/>
      <c r="I11" s="475"/>
      <c r="J11" s="470"/>
      <c r="K11" s="470"/>
      <c r="L11" s="470"/>
      <c r="M11" s="470"/>
      <c r="N11" s="471"/>
      <c r="O11" s="423"/>
      <c r="P11" s="424"/>
      <c r="Q11" s="424"/>
      <c r="R11" s="424"/>
      <c r="S11" s="387"/>
      <c r="T11" s="387"/>
      <c r="U11" s="387"/>
      <c r="V11" s="387"/>
      <c r="W11" s="387"/>
      <c r="X11" s="387"/>
      <c r="Y11" s="387"/>
      <c r="Z11" s="388"/>
      <c r="AA11" s="209"/>
      <c r="AB11" s="196"/>
      <c r="AC11" s="423"/>
      <c r="AD11" s="424"/>
      <c r="AE11" s="424"/>
      <c r="AF11" s="424"/>
      <c r="AG11" s="424"/>
      <c r="AH11" s="474"/>
      <c r="AI11" s="475"/>
      <c r="AJ11" s="475"/>
      <c r="AK11" s="475"/>
      <c r="AL11" s="470"/>
      <c r="AM11" s="470"/>
      <c r="AN11" s="470"/>
      <c r="AO11" s="470"/>
      <c r="AP11" s="471"/>
      <c r="AQ11" s="423"/>
      <c r="AR11" s="424"/>
      <c r="AS11" s="424"/>
      <c r="AT11" s="424"/>
      <c r="AU11" s="387"/>
      <c r="AV11" s="387"/>
      <c r="AW11" s="387"/>
      <c r="AX11" s="387"/>
      <c r="AY11" s="387"/>
      <c r="AZ11" s="387"/>
      <c r="BA11" s="387"/>
      <c r="BB11" s="388"/>
      <c r="BC11" s="209"/>
      <c r="BD11" s="196"/>
      <c r="BE11" s="423"/>
      <c r="BF11" s="424"/>
      <c r="BG11" s="424"/>
      <c r="BH11" s="424"/>
      <c r="BI11" s="424"/>
      <c r="BJ11" s="474"/>
      <c r="BK11" s="475"/>
      <c r="BL11" s="475"/>
      <c r="BM11" s="475"/>
      <c r="BN11" s="470"/>
      <c r="BO11" s="470"/>
      <c r="BP11" s="470"/>
      <c r="BQ11" s="470"/>
      <c r="BR11" s="471"/>
      <c r="BS11" s="423"/>
      <c r="BT11" s="424"/>
      <c r="BU11" s="424"/>
      <c r="BV11" s="424"/>
      <c r="BW11" s="387"/>
      <c r="BX11" s="387"/>
      <c r="BY11" s="387"/>
      <c r="BZ11" s="387"/>
      <c r="CA11" s="387"/>
      <c r="CB11" s="387"/>
      <c r="CC11" s="387"/>
      <c r="CD11" s="388"/>
      <c r="CE11" s="1"/>
      <c r="CF11" s="1"/>
      <c r="CH11" s="426"/>
      <c r="CI11" s="426"/>
      <c r="CJ11" s="426"/>
      <c r="CK11" s="426"/>
      <c r="CL11" s="426"/>
      <c r="CM11" s="426"/>
      <c r="CN11" s="426"/>
      <c r="CO11" s="426"/>
      <c r="CP11" s="426"/>
    </row>
    <row r="12" spans="1:94" ht="13.5" customHeight="1">
      <c r="A12" s="427" t="s">
        <v>74</v>
      </c>
      <c r="B12" s="428"/>
      <c r="C12" s="428"/>
      <c r="D12" s="428"/>
      <c r="E12" s="399" t="s">
        <v>75</v>
      </c>
      <c r="F12" s="399"/>
      <c r="G12" s="399"/>
      <c r="H12" s="399"/>
      <c r="I12" s="399"/>
      <c r="J12" s="399"/>
      <c r="K12" s="399"/>
      <c r="L12" s="399"/>
      <c r="M12" s="399" t="s">
        <v>76</v>
      </c>
      <c r="N12" s="399"/>
      <c r="O12" s="399"/>
      <c r="P12" s="399"/>
      <c r="Q12" s="399"/>
      <c r="R12" s="399" t="s">
        <v>77</v>
      </c>
      <c r="S12" s="399"/>
      <c r="T12" s="399"/>
      <c r="U12" s="399"/>
      <c r="V12" s="399"/>
      <c r="W12" s="399" t="s">
        <v>78</v>
      </c>
      <c r="X12" s="399"/>
      <c r="Y12" s="399"/>
      <c r="Z12" s="400"/>
      <c r="AA12" s="208"/>
      <c r="AB12" s="199"/>
      <c r="AC12" s="427" t="s">
        <v>74</v>
      </c>
      <c r="AD12" s="428"/>
      <c r="AE12" s="428"/>
      <c r="AF12" s="428"/>
      <c r="AG12" s="399" t="s">
        <v>75</v>
      </c>
      <c r="AH12" s="399"/>
      <c r="AI12" s="399"/>
      <c r="AJ12" s="399"/>
      <c r="AK12" s="399"/>
      <c r="AL12" s="399"/>
      <c r="AM12" s="399"/>
      <c r="AN12" s="399"/>
      <c r="AO12" s="399" t="s">
        <v>76</v>
      </c>
      <c r="AP12" s="399"/>
      <c r="AQ12" s="399"/>
      <c r="AR12" s="399"/>
      <c r="AS12" s="399"/>
      <c r="AT12" s="399" t="s">
        <v>77</v>
      </c>
      <c r="AU12" s="399"/>
      <c r="AV12" s="399"/>
      <c r="AW12" s="399"/>
      <c r="AX12" s="399"/>
      <c r="AY12" s="399" t="s">
        <v>78</v>
      </c>
      <c r="AZ12" s="399"/>
      <c r="BA12" s="399"/>
      <c r="BB12" s="400"/>
      <c r="BC12" s="208"/>
      <c r="BD12" s="199"/>
      <c r="BE12" s="427" t="s">
        <v>74</v>
      </c>
      <c r="BF12" s="428"/>
      <c r="BG12" s="428"/>
      <c r="BH12" s="428"/>
      <c r="BI12" s="399" t="s">
        <v>75</v>
      </c>
      <c r="BJ12" s="399"/>
      <c r="BK12" s="399"/>
      <c r="BL12" s="399"/>
      <c r="BM12" s="399"/>
      <c r="BN12" s="399"/>
      <c r="BO12" s="399"/>
      <c r="BP12" s="399"/>
      <c r="BQ12" s="399" t="s">
        <v>76</v>
      </c>
      <c r="BR12" s="399"/>
      <c r="BS12" s="399"/>
      <c r="BT12" s="399"/>
      <c r="BU12" s="399"/>
      <c r="BV12" s="399" t="s">
        <v>77</v>
      </c>
      <c r="BW12" s="399"/>
      <c r="BX12" s="399"/>
      <c r="BY12" s="399"/>
      <c r="BZ12" s="399"/>
      <c r="CA12" s="399" t="s">
        <v>78</v>
      </c>
      <c r="CB12" s="399"/>
      <c r="CC12" s="399"/>
      <c r="CD12" s="400"/>
      <c r="CE12" s="1"/>
      <c r="CF12" s="1"/>
      <c r="CH12" s="426"/>
      <c r="CI12" s="426"/>
      <c r="CJ12" s="426"/>
      <c r="CK12" s="426"/>
      <c r="CL12" s="426"/>
      <c r="CM12" s="426"/>
      <c r="CN12" s="426"/>
      <c r="CO12" s="426"/>
      <c r="CP12" s="426"/>
    </row>
    <row r="13" spans="1:84" ht="13.5">
      <c r="A13" s="429"/>
      <c r="B13" s="430"/>
      <c r="C13" s="430"/>
      <c r="D13" s="430"/>
      <c r="E13" s="433">
        <f>IF($CH$6="","",VLOOKUP($CH$6,'データ作成シート'!$A$5:$AL$204,16))</f>
      </c>
      <c r="F13" s="433"/>
      <c r="G13" s="433"/>
      <c r="H13" s="433"/>
      <c r="I13" s="433"/>
      <c r="J13" s="433"/>
      <c r="K13" s="433"/>
      <c r="L13" s="433"/>
      <c r="M13" s="431"/>
      <c r="N13" s="431"/>
      <c r="O13" s="431"/>
      <c r="P13" s="431"/>
      <c r="Q13" s="431"/>
      <c r="R13" s="434">
        <f>IF($CH$6="","",VLOOKUP($CH$6,'データ作成シート'!$A$5:$AL$204,15))</f>
      </c>
      <c r="S13" s="435"/>
      <c r="T13" s="435"/>
      <c r="U13" s="435"/>
      <c r="V13" s="436"/>
      <c r="W13" s="431"/>
      <c r="X13" s="431"/>
      <c r="Y13" s="431"/>
      <c r="Z13" s="432"/>
      <c r="AA13" s="209"/>
      <c r="AB13" s="196"/>
      <c r="AC13" s="429"/>
      <c r="AD13" s="430"/>
      <c r="AE13" s="430"/>
      <c r="AF13" s="430"/>
      <c r="AG13" s="433">
        <f>IF($CH$6="","",VLOOKUP($CH$6,'データ作成シート'!$A$5:$AL$204,21))</f>
      </c>
      <c r="AH13" s="433"/>
      <c r="AI13" s="433"/>
      <c r="AJ13" s="433"/>
      <c r="AK13" s="433"/>
      <c r="AL13" s="433"/>
      <c r="AM13" s="433"/>
      <c r="AN13" s="433"/>
      <c r="AO13" s="431"/>
      <c r="AP13" s="431"/>
      <c r="AQ13" s="431"/>
      <c r="AR13" s="431"/>
      <c r="AS13" s="431"/>
      <c r="AT13" s="434">
        <f>IF($CH$6="","",VLOOKUP($CH$6,'データ作成シート'!$A$5:$AL$204,20))</f>
      </c>
      <c r="AU13" s="435"/>
      <c r="AV13" s="435"/>
      <c r="AW13" s="435"/>
      <c r="AX13" s="436"/>
      <c r="AY13" s="431"/>
      <c r="AZ13" s="431"/>
      <c r="BA13" s="431"/>
      <c r="BB13" s="432"/>
      <c r="BC13" s="209"/>
      <c r="BD13" s="196"/>
      <c r="BE13" s="429"/>
      <c r="BF13" s="430"/>
      <c r="BG13" s="430"/>
      <c r="BH13" s="430"/>
      <c r="BI13" s="433">
        <f>IF($CH$6="","",VLOOKUP($CH$6,'データ作成シート'!$A$5:$AL$204,26))</f>
      </c>
      <c r="BJ13" s="433"/>
      <c r="BK13" s="433"/>
      <c r="BL13" s="433"/>
      <c r="BM13" s="433"/>
      <c r="BN13" s="433"/>
      <c r="BO13" s="433"/>
      <c r="BP13" s="433"/>
      <c r="BQ13" s="431"/>
      <c r="BR13" s="431"/>
      <c r="BS13" s="431"/>
      <c r="BT13" s="431"/>
      <c r="BU13" s="431"/>
      <c r="BV13" s="434">
        <f>IF($CH$6="","",VLOOKUP($CH$6,'データ作成シート'!$A$5:$AL$204,25))</f>
      </c>
      <c r="BW13" s="435"/>
      <c r="BX13" s="435"/>
      <c r="BY13" s="435"/>
      <c r="BZ13" s="436"/>
      <c r="CA13" s="431"/>
      <c r="CB13" s="431"/>
      <c r="CC13" s="431"/>
      <c r="CD13" s="432"/>
      <c r="CE13" s="1"/>
      <c r="CF13" s="1"/>
    </row>
    <row r="14" spans="1:84" ht="13.5">
      <c r="A14" s="429"/>
      <c r="B14" s="430"/>
      <c r="C14" s="430"/>
      <c r="D14" s="430"/>
      <c r="E14" s="433"/>
      <c r="F14" s="433"/>
      <c r="G14" s="433"/>
      <c r="H14" s="433"/>
      <c r="I14" s="433"/>
      <c r="J14" s="433"/>
      <c r="K14" s="433"/>
      <c r="L14" s="433"/>
      <c r="M14" s="431"/>
      <c r="N14" s="431"/>
      <c r="O14" s="431"/>
      <c r="P14" s="431"/>
      <c r="Q14" s="431"/>
      <c r="R14" s="437"/>
      <c r="S14" s="438"/>
      <c r="T14" s="438"/>
      <c r="U14" s="438"/>
      <c r="V14" s="439"/>
      <c r="W14" s="431"/>
      <c r="X14" s="431"/>
      <c r="Y14" s="431"/>
      <c r="Z14" s="432"/>
      <c r="AA14" s="209"/>
      <c r="AB14" s="196"/>
      <c r="AC14" s="429"/>
      <c r="AD14" s="430"/>
      <c r="AE14" s="430"/>
      <c r="AF14" s="430"/>
      <c r="AG14" s="433"/>
      <c r="AH14" s="433"/>
      <c r="AI14" s="433"/>
      <c r="AJ14" s="433"/>
      <c r="AK14" s="433"/>
      <c r="AL14" s="433"/>
      <c r="AM14" s="433"/>
      <c r="AN14" s="433"/>
      <c r="AO14" s="431"/>
      <c r="AP14" s="431"/>
      <c r="AQ14" s="431"/>
      <c r="AR14" s="431"/>
      <c r="AS14" s="431"/>
      <c r="AT14" s="437"/>
      <c r="AU14" s="438"/>
      <c r="AV14" s="438"/>
      <c r="AW14" s="438"/>
      <c r="AX14" s="439"/>
      <c r="AY14" s="431"/>
      <c r="AZ14" s="431"/>
      <c r="BA14" s="431"/>
      <c r="BB14" s="432"/>
      <c r="BC14" s="209"/>
      <c r="BD14" s="196"/>
      <c r="BE14" s="429"/>
      <c r="BF14" s="430"/>
      <c r="BG14" s="430"/>
      <c r="BH14" s="430"/>
      <c r="BI14" s="433"/>
      <c r="BJ14" s="433"/>
      <c r="BK14" s="433"/>
      <c r="BL14" s="433"/>
      <c r="BM14" s="433"/>
      <c r="BN14" s="433"/>
      <c r="BO14" s="433"/>
      <c r="BP14" s="433"/>
      <c r="BQ14" s="431"/>
      <c r="BR14" s="431"/>
      <c r="BS14" s="431"/>
      <c r="BT14" s="431"/>
      <c r="BU14" s="431"/>
      <c r="BV14" s="437"/>
      <c r="BW14" s="438"/>
      <c r="BX14" s="438"/>
      <c r="BY14" s="438"/>
      <c r="BZ14" s="439"/>
      <c r="CA14" s="431"/>
      <c r="CB14" s="431"/>
      <c r="CC14" s="431"/>
      <c r="CD14" s="432"/>
      <c r="CE14" s="1"/>
      <c r="CF14" s="1"/>
    </row>
    <row r="15" spans="1:84" ht="13.5">
      <c r="A15" s="429"/>
      <c r="B15" s="430"/>
      <c r="C15" s="430"/>
      <c r="D15" s="430"/>
      <c r="E15" s="433"/>
      <c r="F15" s="433"/>
      <c r="G15" s="433"/>
      <c r="H15" s="433"/>
      <c r="I15" s="433"/>
      <c r="J15" s="433"/>
      <c r="K15" s="433"/>
      <c r="L15" s="433"/>
      <c r="M15" s="431"/>
      <c r="N15" s="431"/>
      <c r="O15" s="431"/>
      <c r="P15" s="431"/>
      <c r="Q15" s="431"/>
      <c r="R15" s="440" t="s">
        <v>81</v>
      </c>
      <c r="S15" s="441"/>
      <c r="T15" s="441"/>
      <c r="U15" s="441"/>
      <c r="V15" s="442"/>
      <c r="W15" s="431"/>
      <c r="X15" s="431"/>
      <c r="Y15" s="431"/>
      <c r="Z15" s="432"/>
      <c r="AA15" s="209"/>
      <c r="AB15" s="196"/>
      <c r="AC15" s="429"/>
      <c r="AD15" s="430"/>
      <c r="AE15" s="430"/>
      <c r="AF15" s="430"/>
      <c r="AG15" s="433"/>
      <c r="AH15" s="433"/>
      <c r="AI15" s="433"/>
      <c r="AJ15" s="433"/>
      <c r="AK15" s="433"/>
      <c r="AL15" s="433"/>
      <c r="AM15" s="433"/>
      <c r="AN15" s="433"/>
      <c r="AO15" s="431"/>
      <c r="AP15" s="431"/>
      <c r="AQ15" s="431"/>
      <c r="AR15" s="431"/>
      <c r="AS15" s="431"/>
      <c r="AT15" s="443" t="s">
        <v>81</v>
      </c>
      <c r="AU15" s="444"/>
      <c r="AV15" s="444"/>
      <c r="AW15" s="444"/>
      <c r="AX15" s="445"/>
      <c r="AY15" s="431"/>
      <c r="AZ15" s="431"/>
      <c r="BA15" s="431"/>
      <c r="BB15" s="432"/>
      <c r="BC15" s="209"/>
      <c r="BD15" s="196"/>
      <c r="BE15" s="429"/>
      <c r="BF15" s="430"/>
      <c r="BG15" s="430"/>
      <c r="BH15" s="430"/>
      <c r="BI15" s="433"/>
      <c r="BJ15" s="433"/>
      <c r="BK15" s="433"/>
      <c r="BL15" s="433"/>
      <c r="BM15" s="433"/>
      <c r="BN15" s="433"/>
      <c r="BO15" s="433"/>
      <c r="BP15" s="433"/>
      <c r="BQ15" s="431"/>
      <c r="BR15" s="431"/>
      <c r="BS15" s="431"/>
      <c r="BT15" s="431"/>
      <c r="BU15" s="431"/>
      <c r="BV15" s="440" t="s">
        <v>81</v>
      </c>
      <c r="BW15" s="441"/>
      <c r="BX15" s="441"/>
      <c r="BY15" s="441"/>
      <c r="BZ15" s="442"/>
      <c r="CA15" s="431"/>
      <c r="CB15" s="431"/>
      <c r="CC15" s="431"/>
      <c r="CD15" s="432"/>
      <c r="CE15" s="1"/>
      <c r="CF15" s="1"/>
    </row>
    <row r="16" spans="1:91" ht="13.5" customHeight="1">
      <c r="A16" s="450" t="s">
        <v>79</v>
      </c>
      <c r="B16" s="430"/>
      <c r="C16" s="430"/>
      <c r="D16" s="430"/>
      <c r="E16" s="456"/>
      <c r="F16" s="456"/>
      <c r="G16" s="456"/>
      <c r="H16" s="456"/>
      <c r="I16" s="456"/>
      <c r="J16" s="456"/>
      <c r="K16" s="456"/>
      <c r="L16" s="456"/>
      <c r="M16" s="431">
        <f>M13</f>
        <v>0</v>
      </c>
      <c r="N16" s="431"/>
      <c r="O16" s="431"/>
      <c r="P16" s="431"/>
      <c r="Q16" s="431"/>
      <c r="R16" s="459"/>
      <c r="S16" s="435"/>
      <c r="T16" s="435"/>
      <c r="U16" s="435"/>
      <c r="V16" s="436"/>
      <c r="W16" s="431">
        <f>W13</f>
        <v>0</v>
      </c>
      <c r="X16" s="431"/>
      <c r="Y16" s="431"/>
      <c r="Z16" s="432"/>
      <c r="AA16" s="210"/>
      <c r="AB16" s="203"/>
      <c r="AC16" s="450" t="s">
        <v>79</v>
      </c>
      <c r="AD16" s="430"/>
      <c r="AE16" s="430"/>
      <c r="AF16" s="430"/>
      <c r="AG16" s="455"/>
      <c r="AH16" s="456"/>
      <c r="AI16" s="456"/>
      <c r="AJ16" s="456"/>
      <c r="AK16" s="456"/>
      <c r="AL16" s="456"/>
      <c r="AM16" s="456"/>
      <c r="AN16" s="456"/>
      <c r="AO16" s="431">
        <f>AO13</f>
        <v>0</v>
      </c>
      <c r="AP16" s="431"/>
      <c r="AQ16" s="431"/>
      <c r="AR16" s="431"/>
      <c r="AS16" s="431"/>
      <c r="AT16" s="459"/>
      <c r="AU16" s="435"/>
      <c r="AV16" s="435"/>
      <c r="AW16" s="435"/>
      <c r="AX16" s="436"/>
      <c r="AY16" s="431">
        <f>AY13</f>
        <v>0</v>
      </c>
      <c r="AZ16" s="431"/>
      <c r="BA16" s="431"/>
      <c r="BB16" s="432"/>
      <c r="BC16" s="210"/>
      <c r="BD16" s="203"/>
      <c r="BE16" s="450" t="s">
        <v>79</v>
      </c>
      <c r="BF16" s="430"/>
      <c r="BG16" s="430"/>
      <c r="BH16" s="430"/>
      <c r="BI16" s="455"/>
      <c r="BJ16" s="456"/>
      <c r="BK16" s="456"/>
      <c r="BL16" s="456"/>
      <c r="BM16" s="456"/>
      <c r="BN16" s="456"/>
      <c r="BO16" s="456"/>
      <c r="BP16" s="456"/>
      <c r="BQ16" s="431">
        <f>BQ13</f>
        <v>0</v>
      </c>
      <c r="BR16" s="431"/>
      <c r="BS16" s="431"/>
      <c r="BT16" s="431"/>
      <c r="BU16" s="431"/>
      <c r="BV16" s="459"/>
      <c r="BW16" s="435"/>
      <c r="BX16" s="435"/>
      <c r="BY16" s="435"/>
      <c r="BZ16" s="436"/>
      <c r="CA16" s="431">
        <f>CA13</f>
        <v>0</v>
      </c>
      <c r="CB16" s="431"/>
      <c r="CC16" s="431"/>
      <c r="CD16" s="432"/>
      <c r="CE16" s="1"/>
      <c r="CF16" s="1"/>
      <c r="CH16" s="425" t="s">
        <v>85</v>
      </c>
      <c r="CI16" s="425"/>
      <c r="CJ16" s="425"/>
      <c r="CK16" s="425"/>
      <c r="CL16" s="425"/>
      <c r="CM16" s="425"/>
    </row>
    <row r="17" spans="1:91" ht="13.5" customHeight="1">
      <c r="A17" s="451"/>
      <c r="B17" s="452"/>
      <c r="C17" s="452"/>
      <c r="D17" s="452"/>
      <c r="E17" s="457"/>
      <c r="F17" s="457"/>
      <c r="G17" s="457"/>
      <c r="H17" s="457"/>
      <c r="I17" s="457"/>
      <c r="J17" s="457"/>
      <c r="K17" s="457"/>
      <c r="L17" s="457"/>
      <c r="M17" s="446"/>
      <c r="N17" s="446"/>
      <c r="O17" s="446"/>
      <c r="P17" s="446"/>
      <c r="Q17" s="446"/>
      <c r="R17" s="437"/>
      <c r="S17" s="438"/>
      <c r="T17" s="438"/>
      <c r="U17" s="438"/>
      <c r="V17" s="439"/>
      <c r="W17" s="446"/>
      <c r="X17" s="446"/>
      <c r="Y17" s="446"/>
      <c r="Z17" s="447"/>
      <c r="AA17" s="210"/>
      <c r="AB17" s="203"/>
      <c r="AC17" s="451"/>
      <c r="AD17" s="452"/>
      <c r="AE17" s="452"/>
      <c r="AF17" s="452"/>
      <c r="AG17" s="457"/>
      <c r="AH17" s="457"/>
      <c r="AI17" s="457"/>
      <c r="AJ17" s="457"/>
      <c r="AK17" s="457"/>
      <c r="AL17" s="457"/>
      <c r="AM17" s="457"/>
      <c r="AN17" s="457"/>
      <c r="AO17" s="446"/>
      <c r="AP17" s="446"/>
      <c r="AQ17" s="446"/>
      <c r="AR17" s="446"/>
      <c r="AS17" s="446"/>
      <c r="AT17" s="437"/>
      <c r="AU17" s="438"/>
      <c r="AV17" s="438"/>
      <c r="AW17" s="438"/>
      <c r="AX17" s="439"/>
      <c r="AY17" s="446"/>
      <c r="AZ17" s="446"/>
      <c r="BA17" s="446"/>
      <c r="BB17" s="447"/>
      <c r="BC17" s="210"/>
      <c r="BD17" s="203"/>
      <c r="BE17" s="451"/>
      <c r="BF17" s="452"/>
      <c r="BG17" s="452"/>
      <c r="BH17" s="452"/>
      <c r="BI17" s="457"/>
      <c r="BJ17" s="457"/>
      <c r="BK17" s="457"/>
      <c r="BL17" s="457"/>
      <c r="BM17" s="457"/>
      <c r="BN17" s="457"/>
      <c r="BO17" s="457"/>
      <c r="BP17" s="457"/>
      <c r="BQ17" s="446"/>
      <c r="BR17" s="446"/>
      <c r="BS17" s="446"/>
      <c r="BT17" s="446"/>
      <c r="BU17" s="446"/>
      <c r="BV17" s="437"/>
      <c r="BW17" s="438"/>
      <c r="BX17" s="438"/>
      <c r="BY17" s="438"/>
      <c r="BZ17" s="439"/>
      <c r="CA17" s="446"/>
      <c r="CB17" s="446"/>
      <c r="CC17" s="446"/>
      <c r="CD17" s="447"/>
      <c r="CE17" s="1"/>
      <c r="CF17" s="1"/>
      <c r="CH17" s="425"/>
      <c r="CI17" s="425"/>
      <c r="CJ17" s="425"/>
      <c r="CK17" s="425"/>
      <c r="CL17" s="425"/>
      <c r="CM17" s="425"/>
    </row>
    <row r="18" spans="1:94" ht="14.25" customHeight="1" thickBot="1">
      <c r="A18" s="453"/>
      <c r="B18" s="454"/>
      <c r="C18" s="454"/>
      <c r="D18" s="454"/>
      <c r="E18" s="458"/>
      <c r="F18" s="458"/>
      <c r="G18" s="458"/>
      <c r="H18" s="458"/>
      <c r="I18" s="458"/>
      <c r="J18" s="458"/>
      <c r="K18" s="458"/>
      <c r="L18" s="458"/>
      <c r="M18" s="448"/>
      <c r="N18" s="448"/>
      <c r="O18" s="448"/>
      <c r="P18" s="448"/>
      <c r="Q18" s="448"/>
      <c r="R18" s="460" t="s">
        <v>81</v>
      </c>
      <c r="S18" s="461"/>
      <c r="T18" s="461"/>
      <c r="U18" s="461"/>
      <c r="V18" s="462"/>
      <c r="W18" s="448"/>
      <c r="X18" s="448"/>
      <c r="Y18" s="448"/>
      <c r="Z18" s="449"/>
      <c r="AA18" s="210"/>
      <c r="AB18" s="203"/>
      <c r="AC18" s="453"/>
      <c r="AD18" s="454"/>
      <c r="AE18" s="454"/>
      <c r="AF18" s="454"/>
      <c r="AG18" s="458"/>
      <c r="AH18" s="458"/>
      <c r="AI18" s="458"/>
      <c r="AJ18" s="458"/>
      <c r="AK18" s="458"/>
      <c r="AL18" s="458"/>
      <c r="AM18" s="458"/>
      <c r="AN18" s="458"/>
      <c r="AO18" s="448"/>
      <c r="AP18" s="448"/>
      <c r="AQ18" s="448"/>
      <c r="AR18" s="448"/>
      <c r="AS18" s="448"/>
      <c r="AT18" s="460" t="s">
        <v>81</v>
      </c>
      <c r="AU18" s="461"/>
      <c r="AV18" s="461"/>
      <c r="AW18" s="461"/>
      <c r="AX18" s="462"/>
      <c r="AY18" s="448"/>
      <c r="AZ18" s="448"/>
      <c r="BA18" s="448"/>
      <c r="BB18" s="449"/>
      <c r="BC18" s="210"/>
      <c r="BD18" s="203"/>
      <c r="BE18" s="453"/>
      <c r="BF18" s="454"/>
      <c r="BG18" s="454"/>
      <c r="BH18" s="454"/>
      <c r="BI18" s="458"/>
      <c r="BJ18" s="458"/>
      <c r="BK18" s="458"/>
      <c r="BL18" s="458"/>
      <c r="BM18" s="458"/>
      <c r="BN18" s="458"/>
      <c r="BO18" s="458"/>
      <c r="BP18" s="458"/>
      <c r="BQ18" s="448"/>
      <c r="BR18" s="448"/>
      <c r="BS18" s="448"/>
      <c r="BT18" s="448"/>
      <c r="BU18" s="448"/>
      <c r="BV18" s="460" t="s">
        <v>81</v>
      </c>
      <c r="BW18" s="461"/>
      <c r="BX18" s="461"/>
      <c r="BY18" s="461"/>
      <c r="BZ18" s="462"/>
      <c r="CA18" s="448"/>
      <c r="CB18" s="448"/>
      <c r="CC18" s="448"/>
      <c r="CD18" s="449"/>
      <c r="CE18" s="1"/>
      <c r="CF18" s="1"/>
      <c r="CH18" s="420" t="s">
        <v>87</v>
      </c>
      <c r="CI18" s="420"/>
      <c r="CJ18" s="420"/>
      <c r="CK18" s="420"/>
      <c r="CL18" s="420"/>
      <c r="CM18" s="420"/>
      <c r="CN18" s="420"/>
      <c r="CO18" s="420"/>
      <c r="CP18" s="420"/>
    </row>
    <row r="19" spans="1:94" ht="13.5">
      <c r="A19" s="194" t="s">
        <v>80</v>
      </c>
      <c r="AC19" s="194" t="s">
        <v>80</v>
      </c>
      <c r="BE19" s="194" t="s">
        <v>80</v>
      </c>
      <c r="CE19" s="1"/>
      <c r="CF19" s="1"/>
      <c r="CH19" s="420"/>
      <c r="CI19" s="420"/>
      <c r="CJ19" s="420"/>
      <c r="CK19" s="420"/>
      <c r="CL19" s="420"/>
      <c r="CM19" s="420"/>
      <c r="CN19" s="420"/>
      <c r="CO19" s="420"/>
      <c r="CP19" s="420"/>
    </row>
    <row r="20" spans="1:94" ht="13.5">
      <c r="A20" s="195" t="s">
        <v>82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11"/>
      <c r="AB20" s="1"/>
      <c r="AC20" s="195" t="s">
        <v>82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211"/>
      <c r="BD20" s="1"/>
      <c r="BE20" s="195" t="s">
        <v>82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H20" s="420"/>
      <c r="CI20" s="420"/>
      <c r="CJ20" s="420"/>
      <c r="CK20" s="420"/>
      <c r="CL20" s="420"/>
      <c r="CM20" s="420"/>
      <c r="CN20" s="420"/>
      <c r="CO20" s="420"/>
      <c r="CP20" s="420"/>
    </row>
    <row r="21" spans="1:94" ht="13.5">
      <c r="A21" s="194" t="s">
        <v>83</v>
      </c>
      <c r="AC21" s="194" t="s">
        <v>83</v>
      </c>
      <c r="BE21" s="194" t="s">
        <v>83</v>
      </c>
      <c r="CE21" s="1"/>
      <c r="CF21" s="1"/>
      <c r="CH21" s="420"/>
      <c r="CI21" s="420"/>
      <c r="CJ21" s="420"/>
      <c r="CK21" s="420"/>
      <c r="CL21" s="420"/>
      <c r="CM21" s="420"/>
      <c r="CN21" s="420"/>
      <c r="CO21" s="420"/>
      <c r="CP21" s="420"/>
    </row>
    <row r="22" spans="83:94" ht="13.5">
      <c r="CE22" s="1"/>
      <c r="CF22" s="1"/>
      <c r="CH22" s="420"/>
      <c r="CI22" s="420"/>
      <c r="CJ22" s="420"/>
      <c r="CK22" s="420"/>
      <c r="CL22" s="420"/>
      <c r="CM22" s="420"/>
      <c r="CN22" s="420"/>
      <c r="CO22" s="420"/>
      <c r="CP22" s="420"/>
    </row>
    <row r="23" spans="1:94" ht="13.5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12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12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1"/>
      <c r="CF23" s="1"/>
      <c r="CH23" s="420"/>
      <c r="CI23" s="420"/>
      <c r="CJ23" s="420"/>
      <c r="CK23" s="420"/>
      <c r="CL23" s="420"/>
      <c r="CM23" s="420"/>
      <c r="CN23" s="420"/>
      <c r="CO23" s="420"/>
      <c r="CP23" s="420"/>
    </row>
    <row r="24" spans="83:94" ht="6.75" customHeight="1">
      <c r="CE24" s="1"/>
      <c r="CF24" s="1"/>
      <c r="CH24" s="420"/>
      <c r="CI24" s="420"/>
      <c r="CJ24" s="420"/>
      <c r="CK24" s="420"/>
      <c r="CL24" s="420"/>
      <c r="CM24" s="420"/>
      <c r="CN24" s="420"/>
      <c r="CO24" s="420"/>
      <c r="CP24" s="420"/>
    </row>
    <row r="25" spans="83:94" ht="13.5">
      <c r="CE25" s="1"/>
      <c r="CF25" s="1"/>
      <c r="CH25" s="420"/>
      <c r="CI25" s="420"/>
      <c r="CJ25" s="420"/>
      <c r="CK25" s="420"/>
      <c r="CL25" s="420"/>
      <c r="CM25" s="420"/>
      <c r="CN25" s="420"/>
      <c r="CO25" s="420"/>
      <c r="CP25" s="420"/>
    </row>
    <row r="26" spans="83:94" ht="13.5" customHeight="1">
      <c r="CE26" s="1"/>
      <c r="CF26" s="1"/>
      <c r="CH26" s="420"/>
      <c r="CI26" s="420"/>
      <c r="CJ26" s="420"/>
      <c r="CK26" s="420"/>
      <c r="CL26" s="420"/>
      <c r="CM26" s="420"/>
      <c r="CN26" s="420"/>
      <c r="CO26" s="420"/>
      <c r="CP26" s="420"/>
    </row>
    <row r="27" spans="1:94" ht="13.5" customHeight="1">
      <c r="A27" s="379" t="str">
        <f>'大会申込一覧表'!$E$4</f>
        <v>第３７回愛知県ジュニアオリンピック陸上競技大会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C27" s="379" t="str">
        <f>'大会申込一覧表'!$E$4</f>
        <v>第３７回愛知県ジュニアオリンピック陸上競技大会</v>
      </c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CE27" s="1"/>
      <c r="CF27" s="1"/>
      <c r="CH27" s="420"/>
      <c r="CI27" s="420"/>
      <c r="CJ27" s="420"/>
      <c r="CK27" s="420"/>
      <c r="CL27" s="420"/>
      <c r="CM27" s="420"/>
      <c r="CN27" s="420"/>
      <c r="CO27" s="420"/>
      <c r="CP27" s="420"/>
    </row>
    <row r="28" spans="1:94" ht="14.25" thickBot="1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CE28" s="1"/>
      <c r="CF28" s="1"/>
      <c r="CH28" s="420"/>
      <c r="CI28" s="420"/>
      <c r="CJ28" s="420"/>
      <c r="CK28" s="420"/>
      <c r="CL28" s="420"/>
      <c r="CM28" s="420"/>
      <c r="CN28" s="420"/>
      <c r="CO28" s="420"/>
      <c r="CP28" s="420"/>
    </row>
    <row r="29" spans="1:84" ht="13.5">
      <c r="A29" s="381" t="s">
        <v>66</v>
      </c>
      <c r="B29" s="382"/>
      <c r="C29" s="382"/>
      <c r="D29" s="382"/>
      <c r="E29" s="382"/>
      <c r="F29" s="385">
        <f>IF($CH$6="","",VLOOKUP($CH$6,'データ作成シート'!$A$5:$AL$204,29))</f>
      </c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6"/>
      <c r="S29" s="389" t="s">
        <v>67</v>
      </c>
      <c r="T29" s="390"/>
      <c r="U29" s="390"/>
      <c r="V29" s="390"/>
      <c r="W29" s="390"/>
      <c r="X29" s="390"/>
      <c r="Y29" s="390"/>
      <c r="Z29" s="391"/>
      <c r="AC29" s="381" t="s">
        <v>66</v>
      </c>
      <c r="AD29" s="382"/>
      <c r="AE29" s="382"/>
      <c r="AF29" s="382"/>
      <c r="AG29" s="382"/>
      <c r="AH29" s="385">
        <f>IF($CH$6="","",VLOOKUP($CH$6,'データ作成シート'!$A$5:$AL$204,34))</f>
      </c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6"/>
      <c r="AU29" s="389" t="s">
        <v>67</v>
      </c>
      <c r="AV29" s="390"/>
      <c r="AW29" s="390"/>
      <c r="AX29" s="390"/>
      <c r="AY29" s="390"/>
      <c r="AZ29" s="390"/>
      <c r="BA29" s="390"/>
      <c r="BB29" s="391"/>
      <c r="CE29" s="1"/>
      <c r="CF29" s="1"/>
    </row>
    <row r="30" spans="1:84" ht="14.25" customHeight="1" thickBot="1">
      <c r="A30" s="383"/>
      <c r="B30" s="384"/>
      <c r="C30" s="384"/>
      <c r="D30" s="384"/>
      <c r="E30" s="384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8"/>
      <c r="S30" s="392" t="s">
        <v>84</v>
      </c>
      <c r="T30" s="393"/>
      <c r="U30" s="393"/>
      <c r="V30" s="393"/>
      <c r="W30" s="393"/>
      <c r="X30" s="393"/>
      <c r="Y30" s="393"/>
      <c r="Z30" s="394"/>
      <c r="AC30" s="383"/>
      <c r="AD30" s="384"/>
      <c r="AE30" s="384"/>
      <c r="AF30" s="384"/>
      <c r="AG30" s="384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8"/>
      <c r="AU30" s="392" t="s">
        <v>84</v>
      </c>
      <c r="AV30" s="393"/>
      <c r="AW30" s="393"/>
      <c r="AX30" s="393"/>
      <c r="AY30" s="393"/>
      <c r="AZ30" s="393"/>
      <c r="BA30" s="393"/>
      <c r="BB30" s="394"/>
      <c r="CE30" s="1"/>
      <c r="CF30" s="1"/>
    </row>
    <row r="31" spans="1:84" ht="13.5">
      <c r="A31" s="398" t="s">
        <v>63</v>
      </c>
      <c r="B31" s="399"/>
      <c r="C31" s="399"/>
      <c r="D31" s="399"/>
      <c r="E31" s="400"/>
      <c r="F31" s="401" t="s">
        <v>65</v>
      </c>
      <c r="G31" s="399"/>
      <c r="H31" s="399"/>
      <c r="I31" s="463">
        <f>IF($CH$6="","",VLOOKUP($CH$6,'データ作成シート'!$A$5:$AL$204,5))</f>
      </c>
      <c r="J31" s="402"/>
      <c r="K31" s="402"/>
      <c r="L31" s="402"/>
      <c r="M31" s="402"/>
      <c r="N31" s="402">
        <f>IF($CH$6="","",VLOOKUP($CH$6,'データ作成シート'!$A$5:$AL$204,6))</f>
      </c>
      <c r="O31" s="402"/>
      <c r="P31" s="402"/>
      <c r="Q31" s="402"/>
      <c r="R31" s="403"/>
      <c r="S31" s="395"/>
      <c r="T31" s="396"/>
      <c r="U31" s="396"/>
      <c r="V31" s="396"/>
      <c r="W31" s="396"/>
      <c r="X31" s="396"/>
      <c r="Y31" s="396"/>
      <c r="Z31" s="397"/>
      <c r="AC31" s="398" t="s">
        <v>63</v>
      </c>
      <c r="AD31" s="399"/>
      <c r="AE31" s="399"/>
      <c r="AF31" s="399"/>
      <c r="AG31" s="400"/>
      <c r="AH31" s="401" t="s">
        <v>65</v>
      </c>
      <c r="AI31" s="399"/>
      <c r="AJ31" s="399"/>
      <c r="AK31" s="463">
        <f>IF($CH$6="","",VLOOKUP($CH$6,'データ作成シート'!$A$5:$AL$204,5))</f>
      </c>
      <c r="AL31" s="402"/>
      <c r="AM31" s="402"/>
      <c r="AN31" s="402"/>
      <c r="AO31" s="402"/>
      <c r="AP31" s="402">
        <f>IF($CH$6="","",VLOOKUP($CH$6,'データ作成シート'!$A$5:$AL$204,6))</f>
      </c>
      <c r="AQ31" s="402"/>
      <c r="AR31" s="402"/>
      <c r="AS31" s="402"/>
      <c r="AT31" s="403"/>
      <c r="AU31" s="395"/>
      <c r="AV31" s="396"/>
      <c r="AW31" s="396"/>
      <c r="AX31" s="396"/>
      <c r="AY31" s="396"/>
      <c r="AZ31" s="396"/>
      <c r="BA31" s="396"/>
      <c r="BB31" s="397"/>
      <c r="CE31" s="1"/>
      <c r="CF31" s="1"/>
    </row>
    <row r="32" spans="1:84" ht="13.5">
      <c r="A32" s="412">
        <f>IF($CH$6="","",VLOOKUP($CH$6,'データ作成シート'!$A$5:$AL$204,2))</f>
      </c>
      <c r="B32" s="413"/>
      <c r="C32" s="413"/>
      <c r="D32" s="413"/>
      <c r="E32" s="414"/>
      <c r="F32" s="416" t="s">
        <v>64</v>
      </c>
      <c r="G32" s="417"/>
      <c r="H32" s="417"/>
      <c r="I32" s="434">
        <f>IF($CH$6="","",VLOOKUP($CH$6,'データ作成シート'!$A$5:$AL$204,3))</f>
      </c>
      <c r="J32" s="435"/>
      <c r="K32" s="435"/>
      <c r="L32" s="435"/>
      <c r="M32" s="435"/>
      <c r="N32" s="435">
        <f>IF($CH$6="","",VLOOKUP($CH$6,'データ作成シート'!$A$5:$AL$204,4))</f>
      </c>
      <c r="O32" s="435"/>
      <c r="P32" s="435"/>
      <c r="Q32" s="435"/>
      <c r="R32" s="466"/>
      <c r="S32" s="404" t="s">
        <v>71</v>
      </c>
      <c r="T32" s="405"/>
      <c r="U32" s="405"/>
      <c r="V32" s="408"/>
      <c r="W32" s="408"/>
      <c r="X32" s="408"/>
      <c r="Y32" s="405" t="s">
        <v>70</v>
      </c>
      <c r="Z32" s="410"/>
      <c r="AC32" s="412">
        <f>IF($CH$6="","",VLOOKUP($CH$6,'データ作成シート'!$A$5:$AL$204,2))</f>
      </c>
      <c r="AD32" s="413"/>
      <c r="AE32" s="413"/>
      <c r="AF32" s="413"/>
      <c r="AG32" s="414"/>
      <c r="AH32" s="416" t="s">
        <v>64</v>
      </c>
      <c r="AI32" s="417"/>
      <c r="AJ32" s="417"/>
      <c r="AK32" s="434">
        <f>IF($CH$6="","",VLOOKUP($CH$6,'データ作成シート'!$A$5:$AL$204,3))</f>
      </c>
      <c r="AL32" s="435"/>
      <c r="AM32" s="435"/>
      <c r="AN32" s="435"/>
      <c r="AO32" s="435"/>
      <c r="AP32" s="435">
        <f>IF($CH$6="","",VLOOKUP($CH$6,'データ作成シート'!$A$5:$AL$204,4))</f>
      </c>
      <c r="AQ32" s="435"/>
      <c r="AR32" s="435"/>
      <c r="AS32" s="435"/>
      <c r="AT32" s="466"/>
      <c r="AU32" s="404" t="s">
        <v>71</v>
      </c>
      <c r="AV32" s="405"/>
      <c r="AW32" s="405"/>
      <c r="AX32" s="408"/>
      <c r="AY32" s="408"/>
      <c r="AZ32" s="408"/>
      <c r="BA32" s="405" t="s">
        <v>70</v>
      </c>
      <c r="BB32" s="410"/>
      <c r="CE32" s="1"/>
      <c r="CF32" s="1"/>
    </row>
    <row r="33" spans="1:84" ht="14.25" thickBot="1">
      <c r="A33" s="415"/>
      <c r="B33" s="387"/>
      <c r="C33" s="387"/>
      <c r="D33" s="387"/>
      <c r="E33" s="388"/>
      <c r="F33" s="418"/>
      <c r="G33" s="419"/>
      <c r="H33" s="419"/>
      <c r="I33" s="464"/>
      <c r="J33" s="465"/>
      <c r="K33" s="465"/>
      <c r="L33" s="465"/>
      <c r="M33" s="465"/>
      <c r="N33" s="465"/>
      <c r="O33" s="465"/>
      <c r="P33" s="465"/>
      <c r="Q33" s="465"/>
      <c r="R33" s="467"/>
      <c r="S33" s="406"/>
      <c r="T33" s="407"/>
      <c r="U33" s="407"/>
      <c r="V33" s="409"/>
      <c r="W33" s="409"/>
      <c r="X33" s="409"/>
      <c r="Y33" s="407"/>
      <c r="Z33" s="411"/>
      <c r="AC33" s="415"/>
      <c r="AD33" s="387"/>
      <c r="AE33" s="387"/>
      <c r="AF33" s="387"/>
      <c r="AG33" s="388"/>
      <c r="AH33" s="418"/>
      <c r="AI33" s="419"/>
      <c r="AJ33" s="419"/>
      <c r="AK33" s="464"/>
      <c r="AL33" s="465"/>
      <c r="AM33" s="465"/>
      <c r="AN33" s="465"/>
      <c r="AO33" s="465"/>
      <c r="AP33" s="465"/>
      <c r="AQ33" s="465"/>
      <c r="AR33" s="465"/>
      <c r="AS33" s="465"/>
      <c r="AT33" s="467"/>
      <c r="AU33" s="406"/>
      <c r="AV33" s="407"/>
      <c r="AW33" s="407"/>
      <c r="AX33" s="409"/>
      <c r="AY33" s="409"/>
      <c r="AZ33" s="409"/>
      <c r="BA33" s="407"/>
      <c r="BB33" s="411"/>
      <c r="CE33" s="1"/>
      <c r="CF33" s="1"/>
    </row>
    <row r="34" spans="1:84" ht="13.5">
      <c r="A34" s="421" t="s">
        <v>72</v>
      </c>
      <c r="B34" s="422"/>
      <c r="C34" s="422"/>
      <c r="D34" s="422"/>
      <c r="E34" s="422"/>
      <c r="F34" s="472">
        <f>IF($CH$6="","",VLOOKUP($CH$6,'データ作成シート'!$A$5:$AL$204,10))</f>
      </c>
      <c r="G34" s="473"/>
      <c r="H34" s="473"/>
      <c r="I34" s="473"/>
      <c r="J34" s="468">
        <f>IF($CH$6="","",VLOOKUP($CH$6,'データ作成シート'!$A$5:$AL$204,11))</f>
      </c>
      <c r="K34" s="468"/>
      <c r="L34" s="468"/>
      <c r="M34" s="468"/>
      <c r="N34" s="469"/>
      <c r="O34" s="421" t="s">
        <v>73</v>
      </c>
      <c r="P34" s="422"/>
      <c r="Q34" s="422"/>
      <c r="R34" s="422"/>
      <c r="S34" s="385" t="str">
        <f>'大会申込一覧表'!$E$7</f>
        <v>○○中</v>
      </c>
      <c r="T34" s="385"/>
      <c r="U34" s="385"/>
      <c r="V34" s="385"/>
      <c r="W34" s="385"/>
      <c r="X34" s="385"/>
      <c r="Y34" s="385"/>
      <c r="Z34" s="386"/>
      <c r="AC34" s="421" t="s">
        <v>72</v>
      </c>
      <c r="AD34" s="422"/>
      <c r="AE34" s="422"/>
      <c r="AF34" s="422"/>
      <c r="AG34" s="422"/>
      <c r="AH34" s="472">
        <f>IF($CH$6="","",VLOOKUP($CH$6,'データ作成シート'!$A$5:$AL$204,10))</f>
      </c>
      <c r="AI34" s="473"/>
      <c r="AJ34" s="473"/>
      <c r="AK34" s="473"/>
      <c r="AL34" s="468">
        <f>IF($CH$6="","",VLOOKUP($CH$6,'データ作成シート'!$A$5:$AL$204,11))</f>
      </c>
      <c r="AM34" s="468"/>
      <c r="AN34" s="468"/>
      <c r="AO34" s="468"/>
      <c r="AP34" s="469"/>
      <c r="AQ34" s="421" t="s">
        <v>73</v>
      </c>
      <c r="AR34" s="422"/>
      <c r="AS34" s="422"/>
      <c r="AT34" s="422"/>
      <c r="AU34" s="385" t="str">
        <f>'大会申込一覧表'!$E$7</f>
        <v>○○中</v>
      </c>
      <c r="AV34" s="385"/>
      <c r="AW34" s="385"/>
      <c r="AX34" s="385"/>
      <c r="AY34" s="385"/>
      <c r="AZ34" s="385"/>
      <c r="BA34" s="385"/>
      <c r="BB34" s="386"/>
      <c r="CE34" s="1"/>
      <c r="CF34" s="1"/>
    </row>
    <row r="35" spans="1:84" ht="14.25" customHeight="1" thickBot="1">
      <c r="A35" s="423"/>
      <c r="B35" s="424"/>
      <c r="C35" s="424"/>
      <c r="D35" s="424"/>
      <c r="E35" s="424"/>
      <c r="F35" s="474"/>
      <c r="G35" s="475"/>
      <c r="H35" s="475"/>
      <c r="I35" s="475"/>
      <c r="J35" s="470"/>
      <c r="K35" s="470"/>
      <c r="L35" s="470"/>
      <c r="M35" s="470"/>
      <c r="N35" s="471"/>
      <c r="O35" s="423"/>
      <c r="P35" s="424"/>
      <c r="Q35" s="424"/>
      <c r="R35" s="424"/>
      <c r="S35" s="387"/>
      <c r="T35" s="387"/>
      <c r="U35" s="387"/>
      <c r="V35" s="387"/>
      <c r="W35" s="387"/>
      <c r="X35" s="387"/>
      <c r="Y35" s="387"/>
      <c r="Z35" s="388"/>
      <c r="AC35" s="423"/>
      <c r="AD35" s="424"/>
      <c r="AE35" s="424"/>
      <c r="AF35" s="424"/>
      <c r="AG35" s="424"/>
      <c r="AH35" s="474"/>
      <c r="AI35" s="475"/>
      <c r="AJ35" s="475"/>
      <c r="AK35" s="475"/>
      <c r="AL35" s="470"/>
      <c r="AM35" s="470"/>
      <c r="AN35" s="470"/>
      <c r="AO35" s="470"/>
      <c r="AP35" s="471"/>
      <c r="AQ35" s="423"/>
      <c r="AR35" s="424"/>
      <c r="AS35" s="424"/>
      <c r="AT35" s="424"/>
      <c r="AU35" s="387"/>
      <c r="AV35" s="387"/>
      <c r="AW35" s="387"/>
      <c r="AX35" s="387"/>
      <c r="AY35" s="387"/>
      <c r="AZ35" s="387"/>
      <c r="BA35" s="387"/>
      <c r="BB35" s="388"/>
      <c r="CE35" s="1"/>
      <c r="CF35" s="1"/>
    </row>
    <row r="36" spans="1:84" ht="13.5" customHeight="1">
      <c r="A36" s="427" t="s">
        <v>74</v>
      </c>
      <c r="B36" s="428"/>
      <c r="C36" s="428"/>
      <c r="D36" s="428"/>
      <c r="E36" s="399" t="s">
        <v>75</v>
      </c>
      <c r="F36" s="399"/>
      <c r="G36" s="399"/>
      <c r="H36" s="399"/>
      <c r="I36" s="399"/>
      <c r="J36" s="399"/>
      <c r="K36" s="399"/>
      <c r="L36" s="399"/>
      <c r="M36" s="399" t="s">
        <v>76</v>
      </c>
      <c r="N36" s="399"/>
      <c r="O36" s="399"/>
      <c r="P36" s="399"/>
      <c r="Q36" s="399"/>
      <c r="R36" s="399" t="s">
        <v>77</v>
      </c>
      <c r="S36" s="399"/>
      <c r="T36" s="399"/>
      <c r="U36" s="399"/>
      <c r="V36" s="399"/>
      <c r="W36" s="399" t="s">
        <v>78</v>
      </c>
      <c r="X36" s="399"/>
      <c r="Y36" s="399"/>
      <c r="Z36" s="400"/>
      <c r="AA36" s="214"/>
      <c r="AB36" s="215"/>
      <c r="AC36" s="427" t="s">
        <v>74</v>
      </c>
      <c r="AD36" s="428"/>
      <c r="AE36" s="428"/>
      <c r="AF36" s="428"/>
      <c r="AG36" s="399" t="s">
        <v>75</v>
      </c>
      <c r="AH36" s="399"/>
      <c r="AI36" s="399"/>
      <c r="AJ36" s="399"/>
      <c r="AK36" s="399"/>
      <c r="AL36" s="399"/>
      <c r="AM36" s="399"/>
      <c r="AN36" s="399"/>
      <c r="AO36" s="399" t="s">
        <v>76</v>
      </c>
      <c r="AP36" s="399"/>
      <c r="AQ36" s="399"/>
      <c r="AR36" s="399"/>
      <c r="AS36" s="399"/>
      <c r="AT36" s="399" t="s">
        <v>77</v>
      </c>
      <c r="AU36" s="399"/>
      <c r="AV36" s="399"/>
      <c r="AW36" s="399"/>
      <c r="AX36" s="399"/>
      <c r="AY36" s="399" t="s">
        <v>78</v>
      </c>
      <c r="AZ36" s="399"/>
      <c r="BA36" s="399"/>
      <c r="BB36" s="400"/>
      <c r="CE36" s="1"/>
      <c r="CF36" s="1"/>
    </row>
    <row r="37" spans="1:84" ht="13.5">
      <c r="A37" s="429"/>
      <c r="B37" s="430"/>
      <c r="C37" s="430"/>
      <c r="D37" s="430"/>
      <c r="E37" s="433">
        <f>IF($CH$6="","",VLOOKUP($CH$6,'データ作成シート'!$A$5:$AL$204,31))</f>
      </c>
      <c r="F37" s="433"/>
      <c r="G37" s="433"/>
      <c r="H37" s="433"/>
      <c r="I37" s="433"/>
      <c r="J37" s="433"/>
      <c r="K37" s="433"/>
      <c r="L37" s="433"/>
      <c r="M37" s="431"/>
      <c r="N37" s="431"/>
      <c r="O37" s="431"/>
      <c r="P37" s="431"/>
      <c r="Q37" s="431"/>
      <c r="R37" s="434">
        <f>IF($CH$6="","",VLOOKUP($CH$6,'データ作成シート'!$A$5:$AL$204,30))</f>
      </c>
      <c r="S37" s="435"/>
      <c r="T37" s="435"/>
      <c r="U37" s="435"/>
      <c r="V37" s="436"/>
      <c r="W37" s="431"/>
      <c r="X37" s="431"/>
      <c r="Y37" s="431"/>
      <c r="Z37" s="432"/>
      <c r="AA37" s="214"/>
      <c r="AB37" s="215"/>
      <c r="AC37" s="429"/>
      <c r="AD37" s="430"/>
      <c r="AE37" s="430"/>
      <c r="AF37" s="430"/>
      <c r="AG37" s="433">
        <f>IF($CH$6="","",VLOOKUP($CH$6,'データ作成シート'!$A$5:$AL$204,36))</f>
      </c>
      <c r="AH37" s="433"/>
      <c r="AI37" s="433"/>
      <c r="AJ37" s="433"/>
      <c r="AK37" s="433"/>
      <c r="AL37" s="433"/>
      <c r="AM37" s="433"/>
      <c r="AN37" s="433"/>
      <c r="AO37" s="431"/>
      <c r="AP37" s="431"/>
      <c r="AQ37" s="431"/>
      <c r="AR37" s="431"/>
      <c r="AS37" s="431"/>
      <c r="AT37" s="434">
        <f>IF($CH$6="","",VLOOKUP($CH$6,'データ作成シート'!$A$5:$AL$204,35))</f>
      </c>
      <c r="AU37" s="435"/>
      <c r="AV37" s="435"/>
      <c r="AW37" s="435"/>
      <c r="AX37" s="436"/>
      <c r="AY37" s="431"/>
      <c r="AZ37" s="431"/>
      <c r="BA37" s="431"/>
      <c r="BB37" s="432"/>
      <c r="CE37" s="1"/>
      <c r="CF37" s="1"/>
    </row>
    <row r="38" spans="1:84" ht="13.5">
      <c r="A38" s="429"/>
      <c r="B38" s="430"/>
      <c r="C38" s="430"/>
      <c r="D38" s="430"/>
      <c r="E38" s="433"/>
      <c r="F38" s="433"/>
      <c r="G38" s="433"/>
      <c r="H38" s="433"/>
      <c r="I38" s="433"/>
      <c r="J38" s="433"/>
      <c r="K38" s="433"/>
      <c r="L38" s="433"/>
      <c r="M38" s="431"/>
      <c r="N38" s="431"/>
      <c r="O38" s="431"/>
      <c r="P38" s="431"/>
      <c r="Q38" s="431"/>
      <c r="R38" s="437"/>
      <c r="S38" s="438"/>
      <c r="T38" s="438"/>
      <c r="U38" s="438"/>
      <c r="V38" s="439"/>
      <c r="W38" s="431"/>
      <c r="X38" s="431"/>
      <c r="Y38" s="431"/>
      <c r="Z38" s="432"/>
      <c r="AA38" s="214"/>
      <c r="AB38" s="215"/>
      <c r="AC38" s="429"/>
      <c r="AD38" s="430"/>
      <c r="AE38" s="430"/>
      <c r="AF38" s="430"/>
      <c r="AG38" s="433"/>
      <c r="AH38" s="433"/>
      <c r="AI38" s="433"/>
      <c r="AJ38" s="433"/>
      <c r="AK38" s="433"/>
      <c r="AL38" s="433"/>
      <c r="AM38" s="433"/>
      <c r="AN38" s="433"/>
      <c r="AO38" s="431"/>
      <c r="AP38" s="431"/>
      <c r="AQ38" s="431"/>
      <c r="AR38" s="431"/>
      <c r="AS38" s="431"/>
      <c r="AT38" s="437"/>
      <c r="AU38" s="438"/>
      <c r="AV38" s="438"/>
      <c r="AW38" s="438"/>
      <c r="AX38" s="439"/>
      <c r="AY38" s="431"/>
      <c r="AZ38" s="431"/>
      <c r="BA38" s="431"/>
      <c r="BB38" s="432"/>
      <c r="CE38" s="1"/>
      <c r="CF38" s="1"/>
    </row>
    <row r="39" spans="1:84" ht="13.5" customHeight="1">
      <c r="A39" s="429"/>
      <c r="B39" s="430"/>
      <c r="C39" s="430"/>
      <c r="D39" s="430"/>
      <c r="E39" s="433"/>
      <c r="F39" s="433"/>
      <c r="G39" s="433"/>
      <c r="H39" s="433"/>
      <c r="I39" s="433"/>
      <c r="J39" s="433"/>
      <c r="K39" s="433"/>
      <c r="L39" s="433"/>
      <c r="M39" s="431"/>
      <c r="N39" s="431"/>
      <c r="O39" s="431"/>
      <c r="P39" s="431"/>
      <c r="Q39" s="431"/>
      <c r="R39" s="440" t="s">
        <v>81</v>
      </c>
      <c r="S39" s="441"/>
      <c r="T39" s="441"/>
      <c r="U39" s="441"/>
      <c r="V39" s="442"/>
      <c r="W39" s="431"/>
      <c r="X39" s="431"/>
      <c r="Y39" s="431"/>
      <c r="Z39" s="432"/>
      <c r="AA39" s="214"/>
      <c r="AB39" s="215"/>
      <c r="AC39" s="429"/>
      <c r="AD39" s="430"/>
      <c r="AE39" s="430"/>
      <c r="AF39" s="430"/>
      <c r="AG39" s="433"/>
      <c r="AH39" s="433"/>
      <c r="AI39" s="433"/>
      <c r="AJ39" s="433"/>
      <c r="AK39" s="433"/>
      <c r="AL39" s="433"/>
      <c r="AM39" s="433"/>
      <c r="AN39" s="433"/>
      <c r="AO39" s="431"/>
      <c r="AP39" s="431"/>
      <c r="AQ39" s="431"/>
      <c r="AR39" s="431"/>
      <c r="AS39" s="431"/>
      <c r="AT39" s="440" t="s">
        <v>81</v>
      </c>
      <c r="AU39" s="441"/>
      <c r="AV39" s="441"/>
      <c r="AW39" s="441"/>
      <c r="AX39" s="442"/>
      <c r="AY39" s="431"/>
      <c r="AZ39" s="431"/>
      <c r="BA39" s="431"/>
      <c r="BB39" s="432"/>
      <c r="CE39" s="1"/>
      <c r="CF39" s="1"/>
    </row>
    <row r="40" spans="1:84" ht="13.5" customHeight="1">
      <c r="A40" s="450" t="s">
        <v>79</v>
      </c>
      <c r="B40" s="430"/>
      <c r="C40" s="430"/>
      <c r="D40" s="430"/>
      <c r="E40" s="456"/>
      <c r="F40" s="456"/>
      <c r="G40" s="456"/>
      <c r="H40" s="456"/>
      <c r="I40" s="456"/>
      <c r="J40" s="456"/>
      <c r="K40" s="456"/>
      <c r="L40" s="456"/>
      <c r="M40" s="431">
        <f>M37</f>
        <v>0</v>
      </c>
      <c r="N40" s="431"/>
      <c r="O40" s="431"/>
      <c r="P40" s="431"/>
      <c r="Q40" s="431"/>
      <c r="R40" s="459"/>
      <c r="S40" s="435"/>
      <c r="T40" s="435"/>
      <c r="U40" s="435"/>
      <c r="V40" s="436"/>
      <c r="W40" s="431">
        <f>W37</f>
        <v>0</v>
      </c>
      <c r="X40" s="431"/>
      <c r="Y40" s="431"/>
      <c r="Z40" s="432"/>
      <c r="AA40" s="214"/>
      <c r="AB40" s="215"/>
      <c r="AC40" s="450" t="s">
        <v>79</v>
      </c>
      <c r="AD40" s="430"/>
      <c r="AE40" s="430"/>
      <c r="AF40" s="430"/>
      <c r="AG40" s="455"/>
      <c r="AH40" s="456"/>
      <c r="AI40" s="456"/>
      <c r="AJ40" s="456"/>
      <c r="AK40" s="456"/>
      <c r="AL40" s="456"/>
      <c r="AM40" s="456"/>
      <c r="AN40" s="456"/>
      <c r="AO40" s="431">
        <f>AO37</f>
        <v>0</v>
      </c>
      <c r="AP40" s="431"/>
      <c r="AQ40" s="431"/>
      <c r="AR40" s="431"/>
      <c r="AS40" s="431"/>
      <c r="AT40" s="459"/>
      <c r="AU40" s="435"/>
      <c r="AV40" s="435"/>
      <c r="AW40" s="435"/>
      <c r="AX40" s="436"/>
      <c r="AY40" s="431">
        <f>AY37</f>
        <v>0</v>
      </c>
      <c r="AZ40" s="431"/>
      <c r="BA40" s="431"/>
      <c r="BB40" s="432"/>
      <c r="CE40" s="1"/>
      <c r="CF40" s="1"/>
    </row>
    <row r="41" spans="1:84" ht="13.5">
      <c r="A41" s="451"/>
      <c r="B41" s="452"/>
      <c r="C41" s="452"/>
      <c r="D41" s="452"/>
      <c r="E41" s="457"/>
      <c r="F41" s="457"/>
      <c r="G41" s="457"/>
      <c r="H41" s="457"/>
      <c r="I41" s="457"/>
      <c r="J41" s="457"/>
      <c r="K41" s="457"/>
      <c r="L41" s="457"/>
      <c r="M41" s="446"/>
      <c r="N41" s="446"/>
      <c r="O41" s="446"/>
      <c r="P41" s="446"/>
      <c r="Q41" s="446"/>
      <c r="R41" s="437"/>
      <c r="S41" s="438"/>
      <c r="T41" s="438"/>
      <c r="U41" s="438"/>
      <c r="V41" s="439"/>
      <c r="W41" s="446"/>
      <c r="X41" s="446"/>
      <c r="Y41" s="446"/>
      <c r="Z41" s="447"/>
      <c r="AA41" s="214"/>
      <c r="AB41" s="215"/>
      <c r="AC41" s="451"/>
      <c r="AD41" s="452"/>
      <c r="AE41" s="452"/>
      <c r="AF41" s="452"/>
      <c r="AG41" s="457"/>
      <c r="AH41" s="457"/>
      <c r="AI41" s="457"/>
      <c r="AJ41" s="457"/>
      <c r="AK41" s="457"/>
      <c r="AL41" s="457"/>
      <c r="AM41" s="457"/>
      <c r="AN41" s="457"/>
      <c r="AO41" s="446"/>
      <c r="AP41" s="446"/>
      <c r="AQ41" s="446"/>
      <c r="AR41" s="446"/>
      <c r="AS41" s="446"/>
      <c r="AT41" s="437"/>
      <c r="AU41" s="438"/>
      <c r="AV41" s="438"/>
      <c r="AW41" s="438"/>
      <c r="AX41" s="439"/>
      <c r="AY41" s="446"/>
      <c r="AZ41" s="446"/>
      <c r="BA41" s="446"/>
      <c r="BB41" s="447"/>
      <c r="CE41" s="1"/>
      <c r="CF41" s="1"/>
    </row>
    <row r="42" spans="1:84" ht="14.25" thickBot="1">
      <c r="A42" s="453"/>
      <c r="B42" s="454"/>
      <c r="C42" s="454"/>
      <c r="D42" s="454"/>
      <c r="E42" s="458"/>
      <c r="F42" s="458"/>
      <c r="G42" s="458"/>
      <c r="H42" s="458"/>
      <c r="I42" s="458"/>
      <c r="J42" s="458"/>
      <c r="K42" s="458"/>
      <c r="L42" s="458"/>
      <c r="M42" s="448"/>
      <c r="N42" s="448"/>
      <c r="O42" s="448"/>
      <c r="P42" s="448"/>
      <c r="Q42" s="448"/>
      <c r="R42" s="460" t="str">
        <f>R39</f>
        <v>(     .    )</v>
      </c>
      <c r="S42" s="461"/>
      <c r="T42" s="461"/>
      <c r="U42" s="461"/>
      <c r="V42" s="462"/>
      <c r="W42" s="448"/>
      <c r="X42" s="448"/>
      <c r="Y42" s="448"/>
      <c r="Z42" s="449"/>
      <c r="AA42" s="214"/>
      <c r="AB42" s="215"/>
      <c r="AC42" s="453"/>
      <c r="AD42" s="454"/>
      <c r="AE42" s="454"/>
      <c r="AF42" s="454"/>
      <c r="AG42" s="458"/>
      <c r="AH42" s="458"/>
      <c r="AI42" s="458"/>
      <c r="AJ42" s="458"/>
      <c r="AK42" s="458"/>
      <c r="AL42" s="458"/>
      <c r="AM42" s="458"/>
      <c r="AN42" s="458"/>
      <c r="AO42" s="448"/>
      <c r="AP42" s="448"/>
      <c r="AQ42" s="448"/>
      <c r="AR42" s="448"/>
      <c r="AS42" s="448"/>
      <c r="AT42" s="460" t="str">
        <f>AT39</f>
        <v>(     .    )</v>
      </c>
      <c r="AU42" s="461"/>
      <c r="AV42" s="461"/>
      <c r="AW42" s="461"/>
      <c r="AX42" s="462"/>
      <c r="AY42" s="448"/>
      <c r="AZ42" s="448"/>
      <c r="BA42" s="448"/>
      <c r="BB42" s="449"/>
      <c r="CE42" s="1"/>
      <c r="CF42" s="1"/>
    </row>
    <row r="43" spans="1:84" ht="13.5">
      <c r="A43" s="194" t="s">
        <v>80</v>
      </c>
      <c r="AC43" s="194" t="s">
        <v>80</v>
      </c>
      <c r="CE43" s="1"/>
      <c r="CF43" s="1"/>
    </row>
    <row r="44" spans="1:84" ht="13.5">
      <c r="A44" s="195" t="s">
        <v>82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C44" s="195" t="s">
        <v>82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CE44" s="1"/>
      <c r="CF44" s="1"/>
    </row>
    <row r="45" spans="1:84" ht="13.5">
      <c r="A45" s="194" t="s">
        <v>83</v>
      </c>
      <c r="AC45" s="194" t="s">
        <v>83</v>
      </c>
      <c r="CE45" s="1"/>
      <c r="CF45" s="1"/>
    </row>
    <row r="46" spans="83:84" ht="13.5">
      <c r="CE46" s="1"/>
      <c r="CF46" s="1"/>
    </row>
    <row r="47" ht="13.5">
      <c r="CE47" s="1"/>
    </row>
    <row r="48" ht="13.5">
      <c r="CE48" s="1"/>
    </row>
    <row r="49" ht="13.5">
      <c r="CE49" s="1"/>
    </row>
    <row r="50" ht="13.5">
      <c r="CE50" s="1"/>
    </row>
    <row r="51" ht="13.5">
      <c r="CE51" s="1"/>
    </row>
    <row r="52" ht="13.5">
      <c r="CE52" s="1"/>
    </row>
  </sheetData>
  <sheetProtection/>
  <mergeCells count="190">
    <mergeCell ref="BE10:BI11"/>
    <mergeCell ref="AH8:AJ9"/>
    <mergeCell ref="BM7:BQ7"/>
    <mergeCell ref="BR7:BV7"/>
    <mergeCell ref="BM8:BQ9"/>
    <mergeCell ref="BR8:BV9"/>
    <mergeCell ref="AH10:AK11"/>
    <mergeCell ref="AL10:AP11"/>
    <mergeCell ref="BJ10:BM11"/>
    <mergeCell ref="BN10:BR11"/>
    <mergeCell ref="AH34:AK35"/>
    <mergeCell ref="AU10:BB11"/>
    <mergeCell ref="I8:M9"/>
    <mergeCell ref="N8:R9"/>
    <mergeCell ref="I7:M7"/>
    <mergeCell ref="CH8:CM9"/>
    <mergeCell ref="N7:R7"/>
    <mergeCell ref="F10:I11"/>
    <mergeCell ref="J10:N11"/>
    <mergeCell ref="AK7:AO7"/>
    <mergeCell ref="AT40:AX41"/>
    <mergeCell ref="AY40:BB42"/>
    <mergeCell ref="R42:V42"/>
    <mergeCell ref="AT42:AX42"/>
    <mergeCell ref="AG40:AN42"/>
    <mergeCell ref="AT36:AX36"/>
    <mergeCell ref="AY36:BB36"/>
    <mergeCell ref="R39:V39"/>
    <mergeCell ref="AG37:AN39"/>
    <mergeCell ref="AO37:AS39"/>
    <mergeCell ref="CH6:CM7"/>
    <mergeCell ref="AK8:AO9"/>
    <mergeCell ref="AP8:AT9"/>
    <mergeCell ref="AQ10:AT11"/>
    <mergeCell ref="AC8:AG9"/>
    <mergeCell ref="AT37:AX38"/>
    <mergeCell ref="AY37:BB39"/>
    <mergeCell ref="AT39:AX39"/>
    <mergeCell ref="AG36:AN36"/>
    <mergeCell ref="AO36:AS36"/>
    <mergeCell ref="A40:D42"/>
    <mergeCell ref="E40:L42"/>
    <mergeCell ref="M40:Q42"/>
    <mergeCell ref="R40:V41"/>
    <mergeCell ref="W40:Z42"/>
    <mergeCell ref="AC40:AF42"/>
    <mergeCell ref="AO40:AS42"/>
    <mergeCell ref="A36:D39"/>
    <mergeCell ref="E36:L36"/>
    <mergeCell ref="M36:Q36"/>
    <mergeCell ref="R36:V36"/>
    <mergeCell ref="W36:Z36"/>
    <mergeCell ref="AC36:AF39"/>
    <mergeCell ref="E37:L39"/>
    <mergeCell ref="M37:Q39"/>
    <mergeCell ref="R37:V38"/>
    <mergeCell ref="W37:Z39"/>
    <mergeCell ref="A34:E35"/>
    <mergeCell ref="O34:R35"/>
    <mergeCell ref="S34:Z35"/>
    <mergeCell ref="AC34:AG35"/>
    <mergeCell ref="F34:I35"/>
    <mergeCell ref="J34:N35"/>
    <mergeCell ref="AL34:AP35"/>
    <mergeCell ref="AC32:AG33"/>
    <mergeCell ref="AH32:AJ33"/>
    <mergeCell ref="AU32:AW33"/>
    <mergeCell ref="AX32:AZ33"/>
    <mergeCell ref="AQ34:AT35"/>
    <mergeCell ref="AU34:BB35"/>
    <mergeCell ref="BA32:BB33"/>
    <mergeCell ref="AK32:AO33"/>
    <mergeCell ref="AP32:AT33"/>
    <mergeCell ref="A32:E33"/>
    <mergeCell ref="F32:H33"/>
    <mergeCell ref="S32:U33"/>
    <mergeCell ref="V32:X33"/>
    <mergeCell ref="Y32:Z33"/>
    <mergeCell ref="I32:M33"/>
    <mergeCell ref="N32:R33"/>
    <mergeCell ref="A31:E31"/>
    <mergeCell ref="F31:H31"/>
    <mergeCell ref="AC31:AG31"/>
    <mergeCell ref="AH31:AJ31"/>
    <mergeCell ref="I31:M31"/>
    <mergeCell ref="N31:R31"/>
    <mergeCell ref="S30:Z31"/>
    <mergeCell ref="AK31:AO31"/>
    <mergeCell ref="AP31:AT31"/>
    <mergeCell ref="A27:Z28"/>
    <mergeCell ref="AC27:BB28"/>
    <mergeCell ref="A29:E30"/>
    <mergeCell ref="F29:R30"/>
    <mergeCell ref="S29:Z29"/>
    <mergeCell ref="AC29:AG30"/>
    <mergeCell ref="AH29:AT30"/>
    <mergeCell ref="AU29:BB29"/>
    <mergeCell ref="AU30:BB31"/>
    <mergeCell ref="BQ16:BU18"/>
    <mergeCell ref="BV16:BZ17"/>
    <mergeCell ref="CA16:CD18"/>
    <mergeCell ref="R18:V18"/>
    <mergeCell ref="AT18:AX18"/>
    <mergeCell ref="BV18:BZ18"/>
    <mergeCell ref="AG16:AN18"/>
    <mergeCell ref="AO16:AS18"/>
    <mergeCell ref="AT16:AX17"/>
    <mergeCell ref="AY16:BB18"/>
    <mergeCell ref="BE16:BH18"/>
    <mergeCell ref="BI16:BP18"/>
    <mergeCell ref="A16:D18"/>
    <mergeCell ref="E16:L18"/>
    <mergeCell ref="M16:Q18"/>
    <mergeCell ref="R16:V17"/>
    <mergeCell ref="W16:Z18"/>
    <mergeCell ref="AC16:AF18"/>
    <mergeCell ref="BQ13:BU15"/>
    <mergeCell ref="BV13:BZ14"/>
    <mergeCell ref="CA13:CD15"/>
    <mergeCell ref="R15:V15"/>
    <mergeCell ref="AT15:AX15"/>
    <mergeCell ref="BV15:BZ15"/>
    <mergeCell ref="BQ12:BU12"/>
    <mergeCell ref="BV12:BZ12"/>
    <mergeCell ref="CA12:CD12"/>
    <mergeCell ref="E13:L15"/>
    <mergeCell ref="M13:Q15"/>
    <mergeCell ref="R13:V14"/>
    <mergeCell ref="W13:Z15"/>
    <mergeCell ref="AG13:AN15"/>
    <mergeCell ref="AO13:AS15"/>
    <mergeCell ref="AT13:AX14"/>
    <mergeCell ref="AG12:AN12"/>
    <mergeCell ref="AO12:AS12"/>
    <mergeCell ref="AT12:AX12"/>
    <mergeCell ref="AY12:BB12"/>
    <mergeCell ref="BE12:BH15"/>
    <mergeCell ref="BI12:BP12"/>
    <mergeCell ref="AY13:BB15"/>
    <mergeCell ref="BI13:BP15"/>
    <mergeCell ref="A10:E11"/>
    <mergeCell ref="O10:R11"/>
    <mergeCell ref="S10:Z11"/>
    <mergeCell ref="AC10:AG11"/>
    <mergeCell ref="A12:D15"/>
    <mergeCell ref="E12:L12"/>
    <mergeCell ref="M12:Q12"/>
    <mergeCell ref="R12:V12"/>
    <mergeCell ref="W12:Z12"/>
    <mergeCell ref="AC12:AF15"/>
    <mergeCell ref="CH18:CP28"/>
    <mergeCell ref="BE8:BI9"/>
    <mergeCell ref="BJ8:BL9"/>
    <mergeCell ref="BW8:BY9"/>
    <mergeCell ref="BZ8:CB9"/>
    <mergeCell ref="CC8:CD9"/>
    <mergeCell ref="BS10:BV11"/>
    <mergeCell ref="BW10:CD11"/>
    <mergeCell ref="CH16:CM17"/>
    <mergeCell ref="CH10:CP12"/>
    <mergeCell ref="AU8:AW9"/>
    <mergeCell ref="AX8:AZ9"/>
    <mergeCell ref="BA8:BB9"/>
    <mergeCell ref="BE7:BI7"/>
    <mergeCell ref="BJ7:BL7"/>
    <mergeCell ref="A8:E9"/>
    <mergeCell ref="F8:H9"/>
    <mergeCell ref="S8:U9"/>
    <mergeCell ref="V8:X9"/>
    <mergeCell ref="Y8:Z9"/>
    <mergeCell ref="BJ5:BV6"/>
    <mergeCell ref="BW5:CD5"/>
    <mergeCell ref="S6:Z7"/>
    <mergeCell ref="AU6:BB7"/>
    <mergeCell ref="BW6:CD7"/>
    <mergeCell ref="A7:E7"/>
    <mergeCell ref="F7:H7"/>
    <mergeCell ref="AC7:AG7"/>
    <mergeCell ref="AH7:AJ7"/>
    <mergeCell ref="AP7:AT7"/>
    <mergeCell ref="A3:Z4"/>
    <mergeCell ref="AC3:BB4"/>
    <mergeCell ref="BE3:CD4"/>
    <mergeCell ref="A5:E6"/>
    <mergeCell ref="F5:R6"/>
    <mergeCell ref="S5:Z5"/>
    <mergeCell ref="AC5:AG6"/>
    <mergeCell ref="AH5:AT6"/>
    <mergeCell ref="AU5:BB5"/>
    <mergeCell ref="BE5:BI6"/>
  </mergeCells>
  <conditionalFormatting sqref="E16:Q18 F5:R6 A8:E9 S10:AB11 AC8:AG9 AH5:AT6 AU10:BD11 BE8:BI9 BJ5:BV6 BW10:CD11 E13:R13 E15:R15 E14:Q14 AG16:AS18 BI16:BU18 W13:AB18 AY13:BD18 CA13:CD18 I7:I8 N7:N8 F10 J10 AO13:AS15 BQ13:BU15">
    <cfRule type="cellIs" priority="30" dxfId="60" operator="equal" stopIfTrue="1">
      <formula>0</formula>
    </cfRule>
  </conditionalFormatting>
  <conditionalFormatting sqref="AT15">
    <cfRule type="cellIs" priority="29" dxfId="60" operator="equal" stopIfTrue="1">
      <formula>0</formula>
    </cfRule>
  </conditionalFormatting>
  <conditionalFormatting sqref="BV15">
    <cfRule type="cellIs" priority="28" dxfId="60" operator="equal" stopIfTrue="1">
      <formula>0</formula>
    </cfRule>
  </conditionalFormatting>
  <conditionalFormatting sqref="F29:R30 S34:Z35 M37:Q38 M39:R39 E40:Q42 W37:Z42">
    <cfRule type="cellIs" priority="27" dxfId="60" operator="equal" stopIfTrue="1">
      <formula>0</formula>
    </cfRule>
  </conditionalFormatting>
  <conditionalFormatting sqref="AH29:AT30 AU34:BB35 AG40:AS42 AY37:BB42 AO37:AS39">
    <cfRule type="cellIs" priority="26" dxfId="60" operator="equal" stopIfTrue="1">
      <formula>0</formula>
    </cfRule>
  </conditionalFormatting>
  <conditionalFormatting sqref="AT39">
    <cfRule type="cellIs" priority="25" dxfId="60" operator="equal" stopIfTrue="1">
      <formula>0</formula>
    </cfRule>
  </conditionalFormatting>
  <conditionalFormatting sqref="R40 R42">
    <cfRule type="cellIs" priority="24" dxfId="60" operator="equal" stopIfTrue="1">
      <formula>0</formula>
    </cfRule>
  </conditionalFormatting>
  <conditionalFormatting sqref="AT40">
    <cfRule type="cellIs" priority="23" dxfId="60" operator="equal" stopIfTrue="1">
      <formula>0</formula>
    </cfRule>
  </conditionalFormatting>
  <conditionalFormatting sqref="AT42">
    <cfRule type="cellIs" priority="22" dxfId="60" operator="equal" stopIfTrue="1">
      <formula>0</formula>
    </cfRule>
  </conditionalFormatting>
  <conditionalFormatting sqref="R16 R18">
    <cfRule type="cellIs" priority="21" dxfId="60" operator="equal" stopIfTrue="1">
      <formula>0</formula>
    </cfRule>
  </conditionalFormatting>
  <conditionalFormatting sqref="AT16">
    <cfRule type="cellIs" priority="20" dxfId="60" operator="equal" stopIfTrue="1">
      <formula>0</formula>
    </cfRule>
  </conditionalFormatting>
  <conditionalFormatting sqref="AT18">
    <cfRule type="cellIs" priority="19" dxfId="60" operator="equal" stopIfTrue="1">
      <formula>0</formula>
    </cfRule>
  </conditionalFormatting>
  <conditionalFormatting sqref="BV16">
    <cfRule type="cellIs" priority="18" dxfId="60" operator="equal" stopIfTrue="1">
      <formula>0</formula>
    </cfRule>
  </conditionalFormatting>
  <conditionalFormatting sqref="BV18">
    <cfRule type="cellIs" priority="17" dxfId="60" operator="equal" stopIfTrue="1">
      <formula>0</formula>
    </cfRule>
  </conditionalFormatting>
  <conditionalFormatting sqref="AT37">
    <cfRule type="cellIs" priority="1" dxfId="60" operator="equal" stopIfTrue="1">
      <formula>0</formula>
    </cfRule>
  </conditionalFormatting>
  <conditionalFormatting sqref="AK7:AK8 AP7:AP8">
    <cfRule type="cellIs" priority="16" dxfId="60" operator="equal" stopIfTrue="1">
      <formula>0</formula>
    </cfRule>
  </conditionalFormatting>
  <conditionalFormatting sqref="BM7:BM8 BR7:BR8">
    <cfRule type="cellIs" priority="15" dxfId="60" operator="equal" stopIfTrue="1">
      <formula>0</formula>
    </cfRule>
  </conditionalFormatting>
  <conditionalFormatting sqref="AH10 AL10">
    <cfRule type="cellIs" priority="14" dxfId="60" operator="equal" stopIfTrue="1">
      <formula>0</formula>
    </cfRule>
  </conditionalFormatting>
  <conditionalFormatting sqref="BJ10 BN10">
    <cfRule type="cellIs" priority="13" dxfId="60" operator="equal" stopIfTrue="1">
      <formula>0</formula>
    </cfRule>
  </conditionalFormatting>
  <conditionalFormatting sqref="A32:E33 I31:I32 N31:N32">
    <cfRule type="cellIs" priority="12" dxfId="60" operator="equal" stopIfTrue="1">
      <formula>0</formula>
    </cfRule>
  </conditionalFormatting>
  <conditionalFormatting sqref="AC32:AG33 AK31:AK32 AP31:AP32">
    <cfRule type="cellIs" priority="11" dxfId="60" operator="equal" stopIfTrue="1">
      <formula>0</formula>
    </cfRule>
  </conditionalFormatting>
  <conditionalFormatting sqref="F34 J34">
    <cfRule type="cellIs" priority="10" dxfId="60" operator="equal" stopIfTrue="1">
      <formula>0</formula>
    </cfRule>
  </conditionalFormatting>
  <conditionalFormatting sqref="AH34 AL34">
    <cfRule type="cellIs" priority="9" dxfId="60" operator="equal" stopIfTrue="1">
      <formula>0</formula>
    </cfRule>
  </conditionalFormatting>
  <conditionalFormatting sqref="AG13:AN15">
    <cfRule type="cellIs" priority="8" dxfId="60" operator="equal" stopIfTrue="1">
      <formula>0</formula>
    </cfRule>
  </conditionalFormatting>
  <conditionalFormatting sqref="BI13:BP15">
    <cfRule type="cellIs" priority="7" dxfId="60" operator="equal" stopIfTrue="1">
      <formula>0</formula>
    </cfRule>
  </conditionalFormatting>
  <conditionalFormatting sqref="E37:L39">
    <cfRule type="cellIs" priority="6" dxfId="60" operator="equal" stopIfTrue="1">
      <formula>0</formula>
    </cfRule>
  </conditionalFormatting>
  <conditionalFormatting sqref="AG37:AN39">
    <cfRule type="cellIs" priority="5" dxfId="60" operator="equal" stopIfTrue="1">
      <formula>0</formula>
    </cfRule>
  </conditionalFormatting>
  <conditionalFormatting sqref="AT13">
    <cfRule type="cellIs" priority="4" dxfId="60" operator="equal" stopIfTrue="1">
      <formula>0</formula>
    </cfRule>
  </conditionalFormatting>
  <conditionalFormatting sqref="BV13">
    <cfRule type="cellIs" priority="3" dxfId="60" operator="equal" stopIfTrue="1">
      <formula>0</formula>
    </cfRule>
  </conditionalFormatting>
  <conditionalFormatting sqref="R37">
    <cfRule type="cellIs" priority="2" dxfId="60" operator="equal" stopIfTrue="1">
      <formula>0</formula>
    </cfRule>
  </conditionalFormatting>
  <dataValidations count="2">
    <dataValidation type="list" allowBlank="1" showInputMessage="1" showErrorMessage="1" sqref="BC6:BD7">
      <formula1>$CG$3:$CG$4</formula1>
    </dataValidation>
    <dataValidation type="list" allowBlank="1" showInputMessage="1" showErrorMessage="1" sqref="AA6:AB7">
      <formula1>CO$3:CO$4</formula1>
    </dataValidation>
  </dataValidations>
  <printOptions/>
  <pageMargins left="0.2" right="0.2" top="0.2" bottom="0.2" header="0.3" footer="0.3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G52"/>
  <sheetViews>
    <sheetView zoomScalePageLayoutView="0" workbookViewId="0" topLeftCell="A1">
      <selection activeCell="AC27" sqref="AC27:BB28"/>
    </sheetView>
  </sheetViews>
  <sheetFormatPr defaultColWidth="9.140625" defaultRowHeight="15"/>
  <cols>
    <col min="1" max="1" width="1.8515625" style="0" customWidth="1"/>
    <col min="2" max="2" width="0.5625" style="0" customWidth="1"/>
    <col min="3" max="26" width="1.8515625" style="0" customWidth="1"/>
    <col min="27" max="27" width="1.1484375" style="204" customWidth="1"/>
    <col min="28" max="28" width="1.1484375" style="0" customWidth="1"/>
    <col min="29" max="29" width="1.8515625" style="0" customWidth="1"/>
    <col min="30" max="30" width="0.5625" style="0" customWidth="1"/>
    <col min="31" max="54" width="1.8515625" style="0" customWidth="1"/>
    <col min="55" max="55" width="1.1484375" style="204" customWidth="1"/>
    <col min="56" max="56" width="1.1484375" style="0" customWidth="1"/>
    <col min="57" max="57" width="1.8515625" style="0" customWidth="1"/>
    <col min="58" max="58" width="0.5625" style="0" customWidth="1"/>
    <col min="59" max="92" width="1.8515625" style="0" customWidth="1"/>
  </cols>
  <sheetData>
    <row r="1" ht="13.5">
      <c r="CF1" s="1"/>
    </row>
    <row r="2" ht="13.5">
      <c r="CF2" s="1"/>
    </row>
    <row r="3" spans="1:85" ht="13.5" customHeight="1">
      <c r="A3" s="379" t="str">
        <f>'大会申込一覧表'!$E$4</f>
        <v>第３７回愛知県ジュニアオリンピック陸上競技大会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205"/>
      <c r="AB3" s="197"/>
      <c r="AC3" s="379" t="str">
        <f>'大会申込一覧表'!$E$4</f>
        <v>第３７回愛知県ジュニアオリンピック陸上競技大会</v>
      </c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213"/>
      <c r="BD3" s="200"/>
      <c r="BE3" s="379" t="str">
        <f>'大会申込一覧表'!$E$4</f>
        <v>第３７回愛知県ジュニアオリンピック陸上競技大会</v>
      </c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1"/>
      <c r="CF3" s="1"/>
      <c r="CG3" t="s">
        <v>68</v>
      </c>
    </row>
    <row r="4" spans="1:85" ht="14.25" thickBo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205"/>
      <c r="AB4" s="197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213"/>
      <c r="BD4" s="20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1"/>
      <c r="CF4" s="1"/>
      <c r="CG4" t="s">
        <v>69</v>
      </c>
    </row>
    <row r="5" spans="1:84" ht="13.5" customHeight="1">
      <c r="A5" s="381" t="s">
        <v>66</v>
      </c>
      <c r="B5" s="382"/>
      <c r="C5" s="382"/>
      <c r="D5" s="382"/>
      <c r="E5" s="382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6"/>
      <c r="S5" s="389" t="s">
        <v>67</v>
      </c>
      <c r="T5" s="390"/>
      <c r="U5" s="390"/>
      <c r="V5" s="390"/>
      <c r="W5" s="390"/>
      <c r="X5" s="390"/>
      <c r="Y5" s="390"/>
      <c r="Z5" s="391"/>
      <c r="AA5" s="206"/>
      <c r="AB5" s="202"/>
      <c r="AC5" s="381" t="s">
        <v>66</v>
      </c>
      <c r="AD5" s="382"/>
      <c r="AE5" s="382"/>
      <c r="AF5" s="382"/>
      <c r="AG5" s="382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6"/>
      <c r="AU5" s="389" t="s">
        <v>67</v>
      </c>
      <c r="AV5" s="390"/>
      <c r="AW5" s="390"/>
      <c r="AX5" s="390"/>
      <c r="AY5" s="390"/>
      <c r="AZ5" s="390"/>
      <c r="BA5" s="390"/>
      <c r="BB5" s="391"/>
      <c r="BC5" s="206"/>
      <c r="BD5" s="202"/>
      <c r="BE5" s="381" t="s">
        <v>66</v>
      </c>
      <c r="BF5" s="382"/>
      <c r="BG5" s="382"/>
      <c r="BH5" s="382"/>
      <c r="BI5" s="382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6"/>
      <c r="BW5" s="389" t="s">
        <v>67</v>
      </c>
      <c r="BX5" s="390"/>
      <c r="BY5" s="390"/>
      <c r="BZ5" s="390"/>
      <c r="CA5" s="390"/>
      <c r="CB5" s="390"/>
      <c r="CC5" s="390"/>
      <c r="CD5" s="391"/>
      <c r="CE5" s="1"/>
      <c r="CF5" s="1"/>
    </row>
    <row r="6" spans="1:84" ht="13.5" customHeight="1" thickBot="1">
      <c r="A6" s="383"/>
      <c r="B6" s="384"/>
      <c r="C6" s="384"/>
      <c r="D6" s="384"/>
      <c r="E6" s="384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8"/>
      <c r="S6" s="488"/>
      <c r="T6" s="393"/>
      <c r="U6" s="393"/>
      <c r="V6" s="393"/>
      <c r="W6" s="393"/>
      <c r="X6" s="393"/>
      <c r="Y6" s="393"/>
      <c r="Z6" s="394"/>
      <c r="AA6" s="207"/>
      <c r="AB6" s="198"/>
      <c r="AC6" s="383"/>
      <c r="AD6" s="384"/>
      <c r="AE6" s="384"/>
      <c r="AF6" s="384"/>
      <c r="AG6" s="384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8"/>
      <c r="AU6" s="488"/>
      <c r="AV6" s="393"/>
      <c r="AW6" s="393"/>
      <c r="AX6" s="393"/>
      <c r="AY6" s="393"/>
      <c r="AZ6" s="393"/>
      <c r="BA6" s="393"/>
      <c r="BB6" s="394"/>
      <c r="BC6" s="207"/>
      <c r="BD6" s="198"/>
      <c r="BE6" s="383"/>
      <c r="BF6" s="384"/>
      <c r="BG6" s="384"/>
      <c r="BH6" s="384"/>
      <c r="BI6" s="384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8"/>
      <c r="BW6" s="488"/>
      <c r="BX6" s="393"/>
      <c r="BY6" s="393"/>
      <c r="BZ6" s="393"/>
      <c r="CA6" s="393"/>
      <c r="CB6" s="393"/>
      <c r="CC6" s="393"/>
      <c r="CD6" s="394"/>
      <c r="CE6" s="1"/>
      <c r="CF6" s="1"/>
    </row>
    <row r="7" spans="1:84" ht="13.5">
      <c r="A7" s="398" t="s">
        <v>63</v>
      </c>
      <c r="B7" s="399"/>
      <c r="C7" s="399"/>
      <c r="D7" s="399"/>
      <c r="E7" s="400"/>
      <c r="F7" s="401" t="s">
        <v>65</v>
      </c>
      <c r="G7" s="399"/>
      <c r="H7" s="399"/>
      <c r="I7" s="385"/>
      <c r="J7" s="385"/>
      <c r="K7" s="385"/>
      <c r="L7" s="385"/>
      <c r="M7" s="385"/>
      <c r="N7" s="385"/>
      <c r="O7" s="385"/>
      <c r="P7" s="385"/>
      <c r="Q7" s="385"/>
      <c r="R7" s="463"/>
      <c r="S7" s="395"/>
      <c r="T7" s="396"/>
      <c r="U7" s="396"/>
      <c r="V7" s="396"/>
      <c r="W7" s="396"/>
      <c r="X7" s="396"/>
      <c r="Y7" s="396"/>
      <c r="Z7" s="397"/>
      <c r="AA7" s="207"/>
      <c r="AB7" s="198"/>
      <c r="AC7" s="398" t="s">
        <v>63</v>
      </c>
      <c r="AD7" s="399"/>
      <c r="AE7" s="399"/>
      <c r="AF7" s="399"/>
      <c r="AG7" s="400"/>
      <c r="AH7" s="401" t="s">
        <v>65</v>
      </c>
      <c r="AI7" s="399"/>
      <c r="AJ7" s="399"/>
      <c r="AK7" s="385"/>
      <c r="AL7" s="385"/>
      <c r="AM7" s="385"/>
      <c r="AN7" s="385"/>
      <c r="AO7" s="385"/>
      <c r="AP7" s="385"/>
      <c r="AQ7" s="385"/>
      <c r="AR7" s="385"/>
      <c r="AS7" s="385"/>
      <c r="AT7" s="463"/>
      <c r="AU7" s="395"/>
      <c r="AV7" s="396"/>
      <c r="AW7" s="396"/>
      <c r="AX7" s="396"/>
      <c r="AY7" s="396"/>
      <c r="AZ7" s="396"/>
      <c r="BA7" s="396"/>
      <c r="BB7" s="397"/>
      <c r="BC7" s="207"/>
      <c r="BD7" s="198"/>
      <c r="BE7" s="398" t="s">
        <v>63</v>
      </c>
      <c r="BF7" s="399"/>
      <c r="BG7" s="399"/>
      <c r="BH7" s="399"/>
      <c r="BI7" s="400"/>
      <c r="BJ7" s="401" t="s">
        <v>65</v>
      </c>
      <c r="BK7" s="399"/>
      <c r="BL7" s="399"/>
      <c r="BM7" s="385"/>
      <c r="BN7" s="385"/>
      <c r="BO7" s="385"/>
      <c r="BP7" s="385"/>
      <c r="BQ7" s="385"/>
      <c r="BR7" s="385"/>
      <c r="BS7" s="385"/>
      <c r="BT7" s="385"/>
      <c r="BU7" s="385"/>
      <c r="BV7" s="463"/>
      <c r="BW7" s="395"/>
      <c r="BX7" s="396"/>
      <c r="BY7" s="396"/>
      <c r="BZ7" s="396"/>
      <c r="CA7" s="396"/>
      <c r="CB7" s="396"/>
      <c r="CC7" s="396"/>
      <c r="CD7" s="397"/>
      <c r="CE7" s="1"/>
      <c r="CF7" s="1"/>
    </row>
    <row r="8" spans="1:84" ht="13.5">
      <c r="A8" s="412"/>
      <c r="B8" s="413"/>
      <c r="C8" s="413"/>
      <c r="D8" s="413"/>
      <c r="E8" s="414"/>
      <c r="F8" s="416" t="s">
        <v>64</v>
      </c>
      <c r="G8" s="417"/>
      <c r="H8" s="417"/>
      <c r="I8" s="413"/>
      <c r="J8" s="413"/>
      <c r="K8" s="413"/>
      <c r="L8" s="413"/>
      <c r="M8" s="413"/>
      <c r="N8" s="413"/>
      <c r="O8" s="413"/>
      <c r="P8" s="413"/>
      <c r="Q8" s="413"/>
      <c r="R8" s="486"/>
      <c r="S8" s="404" t="s">
        <v>71</v>
      </c>
      <c r="T8" s="405"/>
      <c r="U8" s="405"/>
      <c r="V8" s="408"/>
      <c r="W8" s="408"/>
      <c r="X8" s="408"/>
      <c r="Y8" s="405" t="s">
        <v>70</v>
      </c>
      <c r="Z8" s="410"/>
      <c r="AA8" s="208"/>
      <c r="AB8" s="199"/>
      <c r="AC8" s="412"/>
      <c r="AD8" s="413"/>
      <c r="AE8" s="413"/>
      <c r="AF8" s="413"/>
      <c r="AG8" s="414"/>
      <c r="AH8" s="416" t="s">
        <v>64</v>
      </c>
      <c r="AI8" s="417"/>
      <c r="AJ8" s="417"/>
      <c r="AK8" s="413"/>
      <c r="AL8" s="413"/>
      <c r="AM8" s="413"/>
      <c r="AN8" s="413"/>
      <c r="AO8" s="413"/>
      <c r="AP8" s="413"/>
      <c r="AQ8" s="413"/>
      <c r="AR8" s="413"/>
      <c r="AS8" s="413"/>
      <c r="AT8" s="486"/>
      <c r="AU8" s="404" t="s">
        <v>71</v>
      </c>
      <c r="AV8" s="405"/>
      <c r="AW8" s="405"/>
      <c r="AX8" s="408"/>
      <c r="AY8" s="408"/>
      <c r="AZ8" s="408"/>
      <c r="BA8" s="405" t="s">
        <v>70</v>
      </c>
      <c r="BB8" s="410"/>
      <c r="BC8" s="208"/>
      <c r="BD8" s="199"/>
      <c r="BE8" s="412"/>
      <c r="BF8" s="413"/>
      <c r="BG8" s="413"/>
      <c r="BH8" s="413"/>
      <c r="BI8" s="414"/>
      <c r="BJ8" s="416" t="s">
        <v>64</v>
      </c>
      <c r="BK8" s="417"/>
      <c r="BL8" s="417"/>
      <c r="BM8" s="413"/>
      <c r="BN8" s="413"/>
      <c r="BO8" s="413"/>
      <c r="BP8" s="413"/>
      <c r="BQ8" s="413"/>
      <c r="BR8" s="413"/>
      <c r="BS8" s="413"/>
      <c r="BT8" s="413"/>
      <c r="BU8" s="413"/>
      <c r="BV8" s="486"/>
      <c r="BW8" s="404" t="s">
        <v>71</v>
      </c>
      <c r="BX8" s="405"/>
      <c r="BY8" s="405"/>
      <c r="BZ8" s="408"/>
      <c r="CA8" s="408"/>
      <c r="CB8" s="408"/>
      <c r="CC8" s="405" t="s">
        <v>70</v>
      </c>
      <c r="CD8" s="410"/>
      <c r="CE8" s="1"/>
      <c r="CF8" s="1"/>
    </row>
    <row r="9" spans="1:84" ht="14.25" thickBot="1">
      <c r="A9" s="415"/>
      <c r="B9" s="387"/>
      <c r="C9" s="387"/>
      <c r="D9" s="387"/>
      <c r="E9" s="388"/>
      <c r="F9" s="418"/>
      <c r="G9" s="419"/>
      <c r="H9" s="419"/>
      <c r="I9" s="387"/>
      <c r="J9" s="387"/>
      <c r="K9" s="387"/>
      <c r="L9" s="387"/>
      <c r="M9" s="387"/>
      <c r="N9" s="387"/>
      <c r="O9" s="387"/>
      <c r="P9" s="387"/>
      <c r="Q9" s="387"/>
      <c r="R9" s="487"/>
      <c r="S9" s="406"/>
      <c r="T9" s="407"/>
      <c r="U9" s="407"/>
      <c r="V9" s="409"/>
      <c r="W9" s="409"/>
      <c r="X9" s="409"/>
      <c r="Y9" s="407"/>
      <c r="Z9" s="411"/>
      <c r="AA9" s="208"/>
      <c r="AB9" s="199"/>
      <c r="AC9" s="415"/>
      <c r="AD9" s="387"/>
      <c r="AE9" s="387"/>
      <c r="AF9" s="387"/>
      <c r="AG9" s="388"/>
      <c r="AH9" s="418"/>
      <c r="AI9" s="419"/>
      <c r="AJ9" s="419"/>
      <c r="AK9" s="387"/>
      <c r="AL9" s="387"/>
      <c r="AM9" s="387"/>
      <c r="AN9" s="387"/>
      <c r="AO9" s="387"/>
      <c r="AP9" s="387"/>
      <c r="AQ9" s="387"/>
      <c r="AR9" s="387"/>
      <c r="AS9" s="387"/>
      <c r="AT9" s="487"/>
      <c r="AU9" s="406"/>
      <c r="AV9" s="407"/>
      <c r="AW9" s="407"/>
      <c r="AX9" s="409"/>
      <c r="AY9" s="409"/>
      <c r="AZ9" s="409"/>
      <c r="BA9" s="407"/>
      <c r="BB9" s="411"/>
      <c r="BC9" s="208"/>
      <c r="BD9" s="199"/>
      <c r="BE9" s="415"/>
      <c r="BF9" s="387"/>
      <c r="BG9" s="387"/>
      <c r="BH9" s="387"/>
      <c r="BI9" s="388"/>
      <c r="BJ9" s="418"/>
      <c r="BK9" s="419"/>
      <c r="BL9" s="419"/>
      <c r="BM9" s="387"/>
      <c r="BN9" s="387"/>
      <c r="BO9" s="387"/>
      <c r="BP9" s="387"/>
      <c r="BQ9" s="387"/>
      <c r="BR9" s="387"/>
      <c r="BS9" s="387"/>
      <c r="BT9" s="387"/>
      <c r="BU9" s="387"/>
      <c r="BV9" s="487"/>
      <c r="BW9" s="406"/>
      <c r="BX9" s="407"/>
      <c r="BY9" s="407"/>
      <c r="BZ9" s="409"/>
      <c r="CA9" s="409"/>
      <c r="CB9" s="409"/>
      <c r="CC9" s="407"/>
      <c r="CD9" s="411"/>
      <c r="CE9" s="1"/>
      <c r="CF9" s="1"/>
    </row>
    <row r="10" spans="1:84" ht="13.5">
      <c r="A10" s="421" t="s">
        <v>72</v>
      </c>
      <c r="B10" s="422"/>
      <c r="C10" s="422"/>
      <c r="D10" s="422"/>
      <c r="E10" s="422"/>
      <c r="F10" s="385"/>
      <c r="G10" s="385"/>
      <c r="H10" s="385"/>
      <c r="I10" s="385"/>
      <c r="J10" s="385"/>
      <c r="K10" s="385"/>
      <c r="L10" s="385"/>
      <c r="M10" s="385"/>
      <c r="N10" s="386"/>
      <c r="O10" s="421" t="s">
        <v>73</v>
      </c>
      <c r="P10" s="422"/>
      <c r="Q10" s="422"/>
      <c r="R10" s="422"/>
      <c r="S10" s="385"/>
      <c r="T10" s="385"/>
      <c r="U10" s="385"/>
      <c r="V10" s="385"/>
      <c r="W10" s="385"/>
      <c r="X10" s="385"/>
      <c r="Y10" s="385"/>
      <c r="Z10" s="386"/>
      <c r="AA10" s="209"/>
      <c r="AB10" s="216"/>
      <c r="AC10" s="421" t="s">
        <v>72</v>
      </c>
      <c r="AD10" s="422"/>
      <c r="AE10" s="422"/>
      <c r="AF10" s="422"/>
      <c r="AG10" s="422"/>
      <c r="AH10" s="385">
        <f>$F$10</f>
        <v>0</v>
      </c>
      <c r="AI10" s="385"/>
      <c r="AJ10" s="385"/>
      <c r="AK10" s="385"/>
      <c r="AL10" s="385"/>
      <c r="AM10" s="385"/>
      <c r="AN10" s="385"/>
      <c r="AO10" s="385"/>
      <c r="AP10" s="386"/>
      <c r="AQ10" s="421" t="s">
        <v>73</v>
      </c>
      <c r="AR10" s="422"/>
      <c r="AS10" s="422"/>
      <c r="AT10" s="422"/>
      <c r="AU10" s="385"/>
      <c r="AV10" s="385"/>
      <c r="AW10" s="385"/>
      <c r="AX10" s="385"/>
      <c r="AY10" s="385"/>
      <c r="AZ10" s="385"/>
      <c r="BA10" s="385"/>
      <c r="BB10" s="386"/>
      <c r="BC10" s="209"/>
      <c r="BD10" s="216"/>
      <c r="BE10" s="421" t="s">
        <v>72</v>
      </c>
      <c r="BF10" s="422"/>
      <c r="BG10" s="422"/>
      <c r="BH10" s="422"/>
      <c r="BI10" s="422"/>
      <c r="BJ10" s="385">
        <f>$F$10</f>
        <v>0</v>
      </c>
      <c r="BK10" s="385"/>
      <c r="BL10" s="385"/>
      <c r="BM10" s="385"/>
      <c r="BN10" s="385"/>
      <c r="BO10" s="385"/>
      <c r="BP10" s="385"/>
      <c r="BQ10" s="385"/>
      <c r="BR10" s="386"/>
      <c r="BS10" s="421" t="s">
        <v>73</v>
      </c>
      <c r="BT10" s="422"/>
      <c r="BU10" s="422"/>
      <c r="BV10" s="422"/>
      <c r="BW10" s="385"/>
      <c r="BX10" s="385"/>
      <c r="BY10" s="385"/>
      <c r="BZ10" s="385"/>
      <c r="CA10" s="385"/>
      <c r="CB10" s="385"/>
      <c r="CC10" s="385"/>
      <c r="CD10" s="386"/>
      <c r="CE10" s="1"/>
      <c r="CF10" s="1"/>
    </row>
    <row r="11" spans="1:84" ht="14.25" thickBot="1">
      <c r="A11" s="423"/>
      <c r="B11" s="424"/>
      <c r="C11" s="424"/>
      <c r="D11" s="424"/>
      <c r="E11" s="424"/>
      <c r="F11" s="387"/>
      <c r="G11" s="387"/>
      <c r="H11" s="387"/>
      <c r="I11" s="387"/>
      <c r="J11" s="387"/>
      <c r="K11" s="387"/>
      <c r="L11" s="387"/>
      <c r="M11" s="387"/>
      <c r="N11" s="388"/>
      <c r="O11" s="423"/>
      <c r="P11" s="424"/>
      <c r="Q11" s="424"/>
      <c r="R11" s="424"/>
      <c r="S11" s="387"/>
      <c r="T11" s="387"/>
      <c r="U11" s="387"/>
      <c r="V11" s="387"/>
      <c r="W11" s="387"/>
      <c r="X11" s="387"/>
      <c r="Y11" s="387"/>
      <c r="Z11" s="388"/>
      <c r="AA11" s="209"/>
      <c r="AB11" s="216"/>
      <c r="AC11" s="423"/>
      <c r="AD11" s="424"/>
      <c r="AE11" s="424"/>
      <c r="AF11" s="424"/>
      <c r="AG11" s="424"/>
      <c r="AH11" s="387"/>
      <c r="AI11" s="387"/>
      <c r="AJ11" s="387"/>
      <c r="AK11" s="387"/>
      <c r="AL11" s="387"/>
      <c r="AM11" s="387"/>
      <c r="AN11" s="387"/>
      <c r="AO11" s="387"/>
      <c r="AP11" s="388"/>
      <c r="AQ11" s="423"/>
      <c r="AR11" s="424"/>
      <c r="AS11" s="424"/>
      <c r="AT11" s="424"/>
      <c r="AU11" s="387"/>
      <c r="AV11" s="387"/>
      <c r="AW11" s="387"/>
      <c r="AX11" s="387"/>
      <c r="AY11" s="387"/>
      <c r="AZ11" s="387"/>
      <c r="BA11" s="387"/>
      <c r="BB11" s="388"/>
      <c r="BC11" s="209"/>
      <c r="BD11" s="216"/>
      <c r="BE11" s="423"/>
      <c r="BF11" s="424"/>
      <c r="BG11" s="424"/>
      <c r="BH11" s="424"/>
      <c r="BI11" s="424"/>
      <c r="BJ11" s="387"/>
      <c r="BK11" s="387"/>
      <c r="BL11" s="387"/>
      <c r="BM11" s="387"/>
      <c r="BN11" s="387"/>
      <c r="BO11" s="387"/>
      <c r="BP11" s="387"/>
      <c r="BQ11" s="387"/>
      <c r="BR11" s="388"/>
      <c r="BS11" s="423"/>
      <c r="BT11" s="424"/>
      <c r="BU11" s="424"/>
      <c r="BV11" s="424"/>
      <c r="BW11" s="387"/>
      <c r="BX11" s="387"/>
      <c r="BY11" s="387"/>
      <c r="BZ11" s="387"/>
      <c r="CA11" s="387"/>
      <c r="CB11" s="387"/>
      <c r="CC11" s="387"/>
      <c r="CD11" s="388"/>
      <c r="CE11" s="1"/>
      <c r="CF11" s="1"/>
    </row>
    <row r="12" spans="1:84" ht="13.5" customHeight="1">
      <c r="A12" s="427" t="s">
        <v>74</v>
      </c>
      <c r="B12" s="428"/>
      <c r="C12" s="428"/>
      <c r="D12" s="428"/>
      <c r="E12" s="399" t="s">
        <v>75</v>
      </c>
      <c r="F12" s="399"/>
      <c r="G12" s="399"/>
      <c r="H12" s="399"/>
      <c r="I12" s="399"/>
      <c r="J12" s="399"/>
      <c r="K12" s="399"/>
      <c r="L12" s="399"/>
      <c r="M12" s="399" t="s">
        <v>76</v>
      </c>
      <c r="N12" s="399"/>
      <c r="O12" s="399"/>
      <c r="P12" s="399"/>
      <c r="Q12" s="399"/>
      <c r="R12" s="399" t="s">
        <v>77</v>
      </c>
      <c r="S12" s="399"/>
      <c r="T12" s="399"/>
      <c r="U12" s="399"/>
      <c r="V12" s="399"/>
      <c r="W12" s="399" t="s">
        <v>78</v>
      </c>
      <c r="X12" s="399"/>
      <c r="Y12" s="399"/>
      <c r="Z12" s="400"/>
      <c r="AA12" s="208"/>
      <c r="AB12" s="199"/>
      <c r="AC12" s="427" t="s">
        <v>74</v>
      </c>
      <c r="AD12" s="428"/>
      <c r="AE12" s="428"/>
      <c r="AF12" s="428"/>
      <c r="AG12" s="399" t="s">
        <v>75</v>
      </c>
      <c r="AH12" s="399"/>
      <c r="AI12" s="399"/>
      <c r="AJ12" s="399"/>
      <c r="AK12" s="399"/>
      <c r="AL12" s="399"/>
      <c r="AM12" s="399"/>
      <c r="AN12" s="399"/>
      <c r="AO12" s="399" t="s">
        <v>76</v>
      </c>
      <c r="AP12" s="399"/>
      <c r="AQ12" s="399"/>
      <c r="AR12" s="399"/>
      <c r="AS12" s="399"/>
      <c r="AT12" s="399" t="s">
        <v>77</v>
      </c>
      <c r="AU12" s="399"/>
      <c r="AV12" s="399"/>
      <c r="AW12" s="399"/>
      <c r="AX12" s="399"/>
      <c r="AY12" s="399" t="s">
        <v>78</v>
      </c>
      <c r="AZ12" s="399"/>
      <c r="BA12" s="399"/>
      <c r="BB12" s="400"/>
      <c r="BC12" s="208"/>
      <c r="BD12" s="199"/>
      <c r="BE12" s="427" t="s">
        <v>74</v>
      </c>
      <c r="BF12" s="428"/>
      <c r="BG12" s="428"/>
      <c r="BH12" s="428"/>
      <c r="BI12" s="399" t="s">
        <v>75</v>
      </c>
      <c r="BJ12" s="399"/>
      <c r="BK12" s="399"/>
      <c r="BL12" s="399"/>
      <c r="BM12" s="399"/>
      <c r="BN12" s="399"/>
      <c r="BO12" s="399"/>
      <c r="BP12" s="399"/>
      <c r="BQ12" s="399" t="s">
        <v>76</v>
      </c>
      <c r="BR12" s="399"/>
      <c r="BS12" s="399"/>
      <c r="BT12" s="399"/>
      <c r="BU12" s="399"/>
      <c r="BV12" s="399" t="s">
        <v>77</v>
      </c>
      <c r="BW12" s="399"/>
      <c r="BX12" s="399"/>
      <c r="BY12" s="399"/>
      <c r="BZ12" s="399"/>
      <c r="CA12" s="399" t="s">
        <v>78</v>
      </c>
      <c r="CB12" s="399"/>
      <c r="CC12" s="399"/>
      <c r="CD12" s="400"/>
      <c r="CE12" s="1"/>
      <c r="CF12" s="1"/>
    </row>
    <row r="13" spans="1:84" ht="13.5">
      <c r="A13" s="429"/>
      <c r="B13" s="430"/>
      <c r="C13" s="430"/>
      <c r="D13" s="430"/>
      <c r="E13" s="433"/>
      <c r="F13" s="433"/>
      <c r="G13" s="433"/>
      <c r="H13" s="433"/>
      <c r="I13" s="433"/>
      <c r="J13" s="433"/>
      <c r="K13" s="433"/>
      <c r="L13" s="433"/>
      <c r="M13" s="431"/>
      <c r="N13" s="431"/>
      <c r="O13" s="431"/>
      <c r="P13" s="431"/>
      <c r="Q13" s="431"/>
      <c r="R13" s="459"/>
      <c r="S13" s="489"/>
      <c r="T13" s="489"/>
      <c r="U13" s="489"/>
      <c r="V13" s="490"/>
      <c r="W13" s="413"/>
      <c r="X13" s="413"/>
      <c r="Y13" s="413"/>
      <c r="Z13" s="414"/>
      <c r="AA13" s="209"/>
      <c r="AB13" s="216"/>
      <c r="AC13" s="429"/>
      <c r="AD13" s="430"/>
      <c r="AE13" s="430"/>
      <c r="AF13" s="430"/>
      <c r="AG13" s="485"/>
      <c r="AH13" s="433"/>
      <c r="AI13" s="433"/>
      <c r="AJ13" s="433"/>
      <c r="AK13" s="433"/>
      <c r="AL13" s="433"/>
      <c r="AM13" s="433"/>
      <c r="AN13" s="433"/>
      <c r="AO13" s="431"/>
      <c r="AP13" s="431"/>
      <c r="AQ13" s="431"/>
      <c r="AR13" s="431"/>
      <c r="AS13" s="431"/>
      <c r="AT13" s="459"/>
      <c r="AU13" s="489"/>
      <c r="AV13" s="489"/>
      <c r="AW13" s="489"/>
      <c r="AX13" s="490"/>
      <c r="AY13" s="413"/>
      <c r="AZ13" s="413"/>
      <c r="BA13" s="413"/>
      <c r="BB13" s="414"/>
      <c r="BC13" s="209"/>
      <c r="BD13" s="216"/>
      <c r="BE13" s="429"/>
      <c r="BF13" s="430"/>
      <c r="BG13" s="430"/>
      <c r="BH13" s="430"/>
      <c r="BI13" s="485"/>
      <c r="BJ13" s="433"/>
      <c r="BK13" s="433"/>
      <c r="BL13" s="433"/>
      <c r="BM13" s="433"/>
      <c r="BN13" s="433"/>
      <c r="BO13" s="433"/>
      <c r="BP13" s="433"/>
      <c r="BQ13" s="431"/>
      <c r="BR13" s="431"/>
      <c r="BS13" s="431"/>
      <c r="BT13" s="431"/>
      <c r="BU13" s="431"/>
      <c r="BV13" s="459"/>
      <c r="BW13" s="489"/>
      <c r="BX13" s="489"/>
      <c r="BY13" s="489"/>
      <c r="BZ13" s="490"/>
      <c r="CA13" s="413"/>
      <c r="CB13" s="413"/>
      <c r="CC13" s="413"/>
      <c r="CD13" s="414"/>
      <c r="CE13" s="1"/>
      <c r="CF13" s="1"/>
    </row>
    <row r="14" spans="1:84" ht="13.5">
      <c r="A14" s="429"/>
      <c r="B14" s="430"/>
      <c r="C14" s="430"/>
      <c r="D14" s="430"/>
      <c r="E14" s="433"/>
      <c r="F14" s="433"/>
      <c r="G14" s="433"/>
      <c r="H14" s="433"/>
      <c r="I14" s="433"/>
      <c r="J14" s="433"/>
      <c r="K14" s="433"/>
      <c r="L14" s="433"/>
      <c r="M14" s="431"/>
      <c r="N14" s="431"/>
      <c r="O14" s="431"/>
      <c r="P14" s="431"/>
      <c r="Q14" s="431"/>
      <c r="R14" s="491"/>
      <c r="S14" s="492"/>
      <c r="T14" s="492"/>
      <c r="U14" s="492"/>
      <c r="V14" s="493"/>
      <c r="W14" s="413"/>
      <c r="X14" s="413"/>
      <c r="Y14" s="413"/>
      <c r="Z14" s="414"/>
      <c r="AA14" s="209"/>
      <c r="AB14" s="216"/>
      <c r="AC14" s="429"/>
      <c r="AD14" s="430"/>
      <c r="AE14" s="430"/>
      <c r="AF14" s="430"/>
      <c r="AG14" s="485"/>
      <c r="AH14" s="433"/>
      <c r="AI14" s="433"/>
      <c r="AJ14" s="433"/>
      <c r="AK14" s="433"/>
      <c r="AL14" s="433"/>
      <c r="AM14" s="433"/>
      <c r="AN14" s="433"/>
      <c r="AO14" s="431"/>
      <c r="AP14" s="431"/>
      <c r="AQ14" s="431"/>
      <c r="AR14" s="431"/>
      <c r="AS14" s="431"/>
      <c r="AT14" s="491"/>
      <c r="AU14" s="492"/>
      <c r="AV14" s="492"/>
      <c r="AW14" s="492"/>
      <c r="AX14" s="493"/>
      <c r="AY14" s="413"/>
      <c r="AZ14" s="413"/>
      <c r="BA14" s="413"/>
      <c r="BB14" s="414"/>
      <c r="BC14" s="209"/>
      <c r="BD14" s="216"/>
      <c r="BE14" s="429"/>
      <c r="BF14" s="430"/>
      <c r="BG14" s="430"/>
      <c r="BH14" s="430"/>
      <c r="BI14" s="485"/>
      <c r="BJ14" s="433"/>
      <c r="BK14" s="433"/>
      <c r="BL14" s="433"/>
      <c r="BM14" s="433"/>
      <c r="BN14" s="433"/>
      <c r="BO14" s="433"/>
      <c r="BP14" s="433"/>
      <c r="BQ14" s="431"/>
      <c r="BR14" s="431"/>
      <c r="BS14" s="431"/>
      <c r="BT14" s="431"/>
      <c r="BU14" s="431"/>
      <c r="BV14" s="491"/>
      <c r="BW14" s="492"/>
      <c r="BX14" s="492"/>
      <c r="BY14" s="492"/>
      <c r="BZ14" s="493"/>
      <c r="CA14" s="413"/>
      <c r="CB14" s="413"/>
      <c r="CC14" s="413"/>
      <c r="CD14" s="414"/>
      <c r="CE14" s="1"/>
      <c r="CF14" s="1"/>
    </row>
    <row r="15" spans="1:84" ht="13.5">
      <c r="A15" s="429"/>
      <c r="B15" s="430"/>
      <c r="C15" s="430"/>
      <c r="D15" s="430"/>
      <c r="E15" s="433"/>
      <c r="F15" s="433"/>
      <c r="G15" s="433"/>
      <c r="H15" s="433"/>
      <c r="I15" s="433"/>
      <c r="J15" s="433"/>
      <c r="K15" s="433"/>
      <c r="L15" s="433"/>
      <c r="M15" s="431"/>
      <c r="N15" s="431"/>
      <c r="O15" s="431"/>
      <c r="P15" s="431"/>
      <c r="Q15" s="431"/>
      <c r="R15" s="443" t="s">
        <v>81</v>
      </c>
      <c r="S15" s="444"/>
      <c r="T15" s="444"/>
      <c r="U15" s="444"/>
      <c r="V15" s="445"/>
      <c r="W15" s="413"/>
      <c r="X15" s="413"/>
      <c r="Y15" s="413"/>
      <c r="Z15" s="414"/>
      <c r="AA15" s="209"/>
      <c r="AB15" s="216"/>
      <c r="AC15" s="429"/>
      <c r="AD15" s="430"/>
      <c r="AE15" s="430"/>
      <c r="AF15" s="430"/>
      <c r="AG15" s="433"/>
      <c r="AH15" s="433"/>
      <c r="AI15" s="433"/>
      <c r="AJ15" s="433"/>
      <c r="AK15" s="433"/>
      <c r="AL15" s="433"/>
      <c r="AM15" s="433"/>
      <c r="AN15" s="433"/>
      <c r="AO15" s="431"/>
      <c r="AP15" s="431"/>
      <c r="AQ15" s="431"/>
      <c r="AR15" s="431"/>
      <c r="AS15" s="431"/>
      <c r="AT15" s="443" t="s">
        <v>81</v>
      </c>
      <c r="AU15" s="444"/>
      <c r="AV15" s="444"/>
      <c r="AW15" s="444"/>
      <c r="AX15" s="445"/>
      <c r="AY15" s="413"/>
      <c r="AZ15" s="413"/>
      <c r="BA15" s="413"/>
      <c r="BB15" s="414"/>
      <c r="BC15" s="209"/>
      <c r="BD15" s="216"/>
      <c r="BE15" s="429"/>
      <c r="BF15" s="430"/>
      <c r="BG15" s="430"/>
      <c r="BH15" s="430"/>
      <c r="BI15" s="433"/>
      <c r="BJ15" s="433"/>
      <c r="BK15" s="433"/>
      <c r="BL15" s="433"/>
      <c r="BM15" s="433"/>
      <c r="BN15" s="433"/>
      <c r="BO15" s="433"/>
      <c r="BP15" s="433"/>
      <c r="BQ15" s="431"/>
      <c r="BR15" s="431"/>
      <c r="BS15" s="431"/>
      <c r="BT15" s="431"/>
      <c r="BU15" s="431"/>
      <c r="BV15" s="443" t="s">
        <v>81</v>
      </c>
      <c r="BW15" s="444"/>
      <c r="BX15" s="444"/>
      <c r="BY15" s="444"/>
      <c r="BZ15" s="445"/>
      <c r="CA15" s="413"/>
      <c r="CB15" s="413"/>
      <c r="CC15" s="413"/>
      <c r="CD15" s="414"/>
      <c r="CE15" s="1"/>
      <c r="CF15" s="1"/>
    </row>
    <row r="16" spans="1:84" ht="13.5" customHeight="1">
      <c r="A16" s="450" t="s">
        <v>79</v>
      </c>
      <c r="B16" s="430"/>
      <c r="C16" s="430"/>
      <c r="D16" s="430"/>
      <c r="E16" s="456"/>
      <c r="F16" s="456"/>
      <c r="G16" s="456"/>
      <c r="H16" s="456"/>
      <c r="I16" s="456"/>
      <c r="J16" s="456"/>
      <c r="K16" s="456"/>
      <c r="L16" s="456"/>
      <c r="M16" s="431">
        <f>M13</f>
        <v>0</v>
      </c>
      <c r="N16" s="431"/>
      <c r="O16" s="431"/>
      <c r="P16" s="431"/>
      <c r="Q16" s="431"/>
      <c r="R16" s="459"/>
      <c r="S16" s="435"/>
      <c r="T16" s="435"/>
      <c r="U16" s="435"/>
      <c r="V16" s="436"/>
      <c r="W16" s="431">
        <f>W13</f>
        <v>0</v>
      </c>
      <c r="X16" s="431"/>
      <c r="Y16" s="431"/>
      <c r="Z16" s="432"/>
      <c r="AA16" s="210"/>
      <c r="AB16" s="203"/>
      <c r="AC16" s="450" t="s">
        <v>79</v>
      </c>
      <c r="AD16" s="430"/>
      <c r="AE16" s="430"/>
      <c r="AF16" s="430"/>
      <c r="AG16" s="455"/>
      <c r="AH16" s="456"/>
      <c r="AI16" s="456"/>
      <c r="AJ16" s="456"/>
      <c r="AK16" s="456"/>
      <c r="AL16" s="456"/>
      <c r="AM16" s="456"/>
      <c r="AN16" s="456"/>
      <c r="AO16" s="431">
        <f>AO13</f>
        <v>0</v>
      </c>
      <c r="AP16" s="431"/>
      <c r="AQ16" s="431"/>
      <c r="AR16" s="431"/>
      <c r="AS16" s="431"/>
      <c r="AT16" s="459"/>
      <c r="AU16" s="435"/>
      <c r="AV16" s="435"/>
      <c r="AW16" s="435"/>
      <c r="AX16" s="436"/>
      <c r="AY16" s="431">
        <f>AY13</f>
        <v>0</v>
      </c>
      <c r="AZ16" s="431"/>
      <c r="BA16" s="431"/>
      <c r="BB16" s="432"/>
      <c r="BC16" s="210"/>
      <c r="BD16" s="203"/>
      <c r="BE16" s="450" t="s">
        <v>79</v>
      </c>
      <c r="BF16" s="430"/>
      <c r="BG16" s="430"/>
      <c r="BH16" s="430"/>
      <c r="BI16" s="455"/>
      <c r="BJ16" s="456"/>
      <c r="BK16" s="456"/>
      <c r="BL16" s="456"/>
      <c r="BM16" s="456"/>
      <c r="BN16" s="456"/>
      <c r="BO16" s="456"/>
      <c r="BP16" s="456"/>
      <c r="BQ16" s="431">
        <f>BQ13</f>
        <v>0</v>
      </c>
      <c r="BR16" s="431"/>
      <c r="BS16" s="431"/>
      <c r="BT16" s="431"/>
      <c r="BU16" s="431"/>
      <c r="BV16" s="459"/>
      <c r="BW16" s="435"/>
      <c r="BX16" s="435"/>
      <c r="BY16" s="435"/>
      <c r="BZ16" s="436"/>
      <c r="CA16" s="431">
        <f>CA13</f>
        <v>0</v>
      </c>
      <c r="CB16" s="431"/>
      <c r="CC16" s="431"/>
      <c r="CD16" s="432"/>
      <c r="CE16" s="1"/>
      <c r="CF16" s="1"/>
    </row>
    <row r="17" spans="1:84" ht="13.5" customHeight="1">
      <c r="A17" s="451"/>
      <c r="B17" s="452"/>
      <c r="C17" s="452"/>
      <c r="D17" s="452"/>
      <c r="E17" s="457"/>
      <c r="F17" s="457"/>
      <c r="G17" s="457"/>
      <c r="H17" s="457"/>
      <c r="I17" s="457"/>
      <c r="J17" s="457"/>
      <c r="K17" s="457"/>
      <c r="L17" s="457"/>
      <c r="M17" s="446"/>
      <c r="N17" s="446"/>
      <c r="O17" s="446"/>
      <c r="P17" s="446"/>
      <c r="Q17" s="446"/>
      <c r="R17" s="437"/>
      <c r="S17" s="438"/>
      <c r="T17" s="438"/>
      <c r="U17" s="438"/>
      <c r="V17" s="439"/>
      <c r="W17" s="446"/>
      <c r="X17" s="446"/>
      <c r="Y17" s="446"/>
      <c r="Z17" s="447"/>
      <c r="AA17" s="210"/>
      <c r="AB17" s="203"/>
      <c r="AC17" s="451"/>
      <c r="AD17" s="452"/>
      <c r="AE17" s="452"/>
      <c r="AF17" s="452"/>
      <c r="AG17" s="457"/>
      <c r="AH17" s="457"/>
      <c r="AI17" s="457"/>
      <c r="AJ17" s="457"/>
      <c r="AK17" s="457"/>
      <c r="AL17" s="457"/>
      <c r="AM17" s="457"/>
      <c r="AN17" s="457"/>
      <c r="AO17" s="446"/>
      <c r="AP17" s="446"/>
      <c r="AQ17" s="446"/>
      <c r="AR17" s="446"/>
      <c r="AS17" s="446"/>
      <c r="AT17" s="437"/>
      <c r="AU17" s="438"/>
      <c r="AV17" s="438"/>
      <c r="AW17" s="438"/>
      <c r="AX17" s="439"/>
      <c r="AY17" s="446"/>
      <c r="AZ17" s="446"/>
      <c r="BA17" s="446"/>
      <c r="BB17" s="447"/>
      <c r="BC17" s="210"/>
      <c r="BD17" s="203"/>
      <c r="BE17" s="451"/>
      <c r="BF17" s="452"/>
      <c r="BG17" s="452"/>
      <c r="BH17" s="452"/>
      <c r="BI17" s="457"/>
      <c r="BJ17" s="457"/>
      <c r="BK17" s="457"/>
      <c r="BL17" s="457"/>
      <c r="BM17" s="457"/>
      <c r="BN17" s="457"/>
      <c r="BO17" s="457"/>
      <c r="BP17" s="457"/>
      <c r="BQ17" s="446"/>
      <c r="BR17" s="446"/>
      <c r="BS17" s="446"/>
      <c r="BT17" s="446"/>
      <c r="BU17" s="446"/>
      <c r="BV17" s="437"/>
      <c r="BW17" s="438"/>
      <c r="BX17" s="438"/>
      <c r="BY17" s="438"/>
      <c r="BZ17" s="439"/>
      <c r="CA17" s="446"/>
      <c r="CB17" s="446"/>
      <c r="CC17" s="446"/>
      <c r="CD17" s="447"/>
      <c r="CE17" s="1"/>
      <c r="CF17" s="1"/>
    </row>
    <row r="18" spans="1:84" ht="14.25" thickBot="1">
      <c r="A18" s="453"/>
      <c r="B18" s="454"/>
      <c r="C18" s="454"/>
      <c r="D18" s="454"/>
      <c r="E18" s="458"/>
      <c r="F18" s="458"/>
      <c r="G18" s="458"/>
      <c r="H18" s="458"/>
      <c r="I18" s="458"/>
      <c r="J18" s="458"/>
      <c r="K18" s="458"/>
      <c r="L18" s="458"/>
      <c r="M18" s="448"/>
      <c r="N18" s="448"/>
      <c r="O18" s="448"/>
      <c r="P18" s="448"/>
      <c r="Q18" s="448"/>
      <c r="R18" s="464" t="s">
        <v>81</v>
      </c>
      <c r="S18" s="465"/>
      <c r="T18" s="465"/>
      <c r="U18" s="465"/>
      <c r="V18" s="484"/>
      <c r="W18" s="448"/>
      <c r="X18" s="448"/>
      <c r="Y18" s="448"/>
      <c r="Z18" s="449"/>
      <c r="AA18" s="210"/>
      <c r="AB18" s="203"/>
      <c r="AC18" s="453"/>
      <c r="AD18" s="454"/>
      <c r="AE18" s="454"/>
      <c r="AF18" s="454"/>
      <c r="AG18" s="458"/>
      <c r="AH18" s="458"/>
      <c r="AI18" s="458"/>
      <c r="AJ18" s="458"/>
      <c r="AK18" s="458"/>
      <c r="AL18" s="458"/>
      <c r="AM18" s="458"/>
      <c r="AN18" s="458"/>
      <c r="AO18" s="448"/>
      <c r="AP18" s="448"/>
      <c r="AQ18" s="448"/>
      <c r="AR18" s="448"/>
      <c r="AS18" s="448"/>
      <c r="AT18" s="464" t="s">
        <v>81</v>
      </c>
      <c r="AU18" s="465"/>
      <c r="AV18" s="465"/>
      <c r="AW18" s="465"/>
      <c r="AX18" s="484"/>
      <c r="AY18" s="448"/>
      <c r="AZ18" s="448"/>
      <c r="BA18" s="448"/>
      <c r="BB18" s="449"/>
      <c r="BC18" s="210"/>
      <c r="BD18" s="203"/>
      <c r="BE18" s="453"/>
      <c r="BF18" s="454"/>
      <c r="BG18" s="454"/>
      <c r="BH18" s="454"/>
      <c r="BI18" s="458"/>
      <c r="BJ18" s="458"/>
      <c r="BK18" s="458"/>
      <c r="BL18" s="458"/>
      <c r="BM18" s="458"/>
      <c r="BN18" s="458"/>
      <c r="BO18" s="458"/>
      <c r="BP18" s="458"/>
      <c r="BQ18" s="448"/>
      <c r="BR18" s="448"/>
      <c r="BS18" s="448"/>
      <c r="BT18" s="448"/>
      <c r="BU18" s="448"/>
      <c r="BV18" s="464" t="s">
        <v>81</v>
      </c>
      <c r="BW18" s="465"/>
      <c r="BX18" s="465"/>
      <c r="BY18" s="465"/>
      <c r="BZ18" s="484"/>
      <c r="CA18" s="448"/>
      <c r="CB18" s="448"/>
      <c r="CC18" s="448"/>
      <c r="CD18" s="449"/>
      <c r="CE18" s="1"/>
      <c r="CF18" s="1"/>
    </row>
    <row r="19" spans="1:84" ht="13.5">
      <c r="A19" s="194" t="s">
        <v>80</v>
      </c>
      <c r="AC19" s="194" t="s">
        <v>80</v>
      </c>
      <c r="BE19" s="194" t="s">
        <v>80</v>
      </c>
      <c r="CE19" s="1"/>
      <c r="CF19" s="1"/>
    </row>
    <row r="20" spans="1:84" ht="13.5">
      <c r="A20" s="195" t="s">
        <v>82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11"/>
      <c r="AB20" s="1"/>
      <c r="AC20" s="195" t="s">
        <v>82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211"/>
      <c r="BD20" s="1"/>
      <c r="BE20" s="195" t="s">
        <v>82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3.5">
      <c r="A21" s="194" t="s">
        <v>83</v>
      </c>
      <c r="AC21" s="194" t="s">
        <v>83</v>
      </c>
      <c r="BE21" s="194" t="s">
        <v>83</v>
      </c>
      <c r="CE21" s="1"/>
      <c r="CF21" s="1"/>
    </row>
    <row r="22" spans="83:84" ht="13.5">
      <c r="CE22" s="1"/>
      <c r="CF22" s="1"/>
    </row>
    <row r="23" spans="1:84" ht="13.5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12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12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1"/>
      <c r="CF23" s="1"/>
    </row>
    <row r="24" spans="83:84" ht="6.75" customHeight="1">
      <c r="CE24" s="1"/>
      <c r="CF24" s="1"/>
    </row>
    <row r="25" spans="83:84" ht="13.5">
      <c r="CE25" s="1"/>
      <c r="CF25" s="1"/>
    </row>
    <row r="26" spans="83:84" ht="13.5" customHeight="1">
      <c r="CE26" s="1"/>
      <c r="CF26" s="1"/>
    </row>
    <row r="27" spans="1:84" ht="13.5" customHeight="1">
      <c r="A27" s="379" t="str">
        <f>'大会申込一覧表'!$E$4</f>
        <v>第３７回愛知県ジュニアオリンピック陸上競技大会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C27" s="379" t="str">
        <f>'大会申込一覧表'!$E$4</f>
        <v>第３７回愛知県ジュニアオリンピック陸上競技大会</v>
      </c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CE27" s="1"/>
      <c r="CF27" s="1"/>
    </row>
    <row r="28" spans="1:84" ht="14.25" thickBot="1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CE28" s="1"/>
      <c r="CF28" s="1"/>
    </row>
    <row r="29" spans="1:84" ht="13.5">
      <c r="A29" s="381" t="s">
        <v>66</v>
      </c>
      <c r="B29" s="382"/>
      <c r="C29" s="382"/>
      <c r="D29" s="382"/>
      <c r="E29" s="382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6"/>
      <c r="S29" s="389" t="s">
        <v>67</v>
      </c>
      <c r="T29" s="390"/>
      <c r="U29" s="390"/>
      <c r="V29" s="390"/>
      <c r="W29" s="390"/>
      <c r="X29" s="390"/>
      <c r="Y29" s="390"/>
      <c r="Z29" s="391"/>
      <c r="AC29" s="381" t="s">
        <v>66</v>
      </c>
      <c r="AD29" s="382"/>
      <c r="AE29" s="382"/>
      <c r="AF29" s="382"/>
      <c r="AG29" s="382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6"/>
      <c r="AU29" s="389" t="s">
        <v>67</v>
      </c>
      <c r="AV29" s="390"/>
      <c r="AW29" s="390"/>
      <c r="AX29" s="390"/>
      <c r="AY29" s="390"/>
      <c r="AZ29" s="390"/>
      <c r="BA29" s="390"/>
      <c r="BB29" s="391"/>
      <c r="CE29" s="1"/>
      <c r="CF29" s="1"/>
    </row>
    <row r="30" spans="1:84" ht="14.25" thickBot="1">
      <c r="A30" s="383"/>
      <c r="B30" s="384"/>
      <c r="C30" s="384"/>
      <c r="D30" s="384"/>
      <c r="E30" s="384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8"/>
      <c r="S30" s="488"/>
      <c r="T30" s="393"/>
      <c r="U30" s="393"/>
      <c r="V30" s="393"/>
      <c r="W30" s="393"/>
      <c r="X30" s="393"/>
      <c r="Y30" s="393"/>
      <c r="Z30" s="394"/>
      <c r="AC30" s="383"/>
      <c r="AD30" s="384"/>
      <c r="AE30" s="384"/>
      <c r="AF30" s="384"/>
      <c r="AG30" s="384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8"/>
      <c r="AU30" s="488"/>
      <c r="AV30" s="393"/>
      <c r="AW30" s="393"/>
      <c r="AX30" s="393"/>
      <c r="AY30" s="393"/>
      <c r="AZ30" s="393"/>
      <c r="BA30" s="393"/>
      <c r="BB30" s="394"/>
      <c r="CE30" s="1"/>
      <c r="CF30" s="1"/>
    </row>
    <row r="31" spans="1:84" ht="13.5">
      <c r="A31" s="398" t="s">
        <v>63</v>
      </c>
      <c r="B31" s="399"/>
      <c r="C31" s="399"/>
      <c r="D31" s="399"/>
      <c r="E31" s="400"/>
      <c r="F31" s="401" t="s">
        <v>65</v>
      </c>
      <c r="G31" s="399"/>
      <c r="H31" s="399"/>
      <c r="I31" s="385"/>
      <c r="J31" s="385"/>
      <c r="K31" s="385"/>
      <c r="L31" s="385"/>
      <c r="M31" s="385"/>
      <c r="N31" s="385"/>
      <c r="O31" s="385"/>
      <c r="P31" s="385"/>
      <c r="Q31" s="385"/>
      <c r="R31" s="463"/>
      <c r="S31" s="395"/>
      <c r="T31" s="396"/>
      <c r="U31" s="396"/>
      <c r="V31" s="396"/>
      <c r="W31" s="396"/>
      <c r="X31" s="396"/>
      <c r="Y31" s="396"/>
      <c r="Z31" s="397"/>
      <c r="AC31" s="398" t="s">
        <v>63</v>
      </c>
      <c r="AD31" s="399"/>
      <c r="AE31" s="399"/>
      <c r="AF31" s="399"/>
      <c r="AG31" s="400"/>
      <c r="AH31" s="401" t="s">
        <v>65</v>
      </c>
      <c r="AI31" s="399"/>
      <c r="AJ31" s="399"/>
      <c r="AK31" s="385"/>
      <c r="AL31" s="385"/>
      <c r="AM31" s="385"/>
      <c r="AN31" s="385"/>
      <c r="AO31" s="385"/>
      <c r="AP31" s="385"/>
      <c r="AQ31" s="385"/>
      <c r="AR31" s="385"/>
      <c r="AS31" s="385"/>
      <c r="AT31" s="463"/>
      <c r="AU31" s="395"/>
      <c r="AV31" s="396"/>
      <c r="AW31" s="396"/>
      <c r="AX31" s="396"/>
      <c r="AY31" s="396"/>
      <c r="AZ31" s="396"/>
      <c r="BA31" s="396"/>
      <c r="BB31" s="397"/>
      <c r="CE31" s="1"/>
      <c r="CF31" s="1"/>
    </row>
    <row r="32" spans="1:84" ht="13.5">
      <c r="A32" s="412"/>
      <c r="B32" s="413"/>
      <c r="C32" s="413"/>
      <c r="D32" s="413"/>
      <c r="E32" s="414"/>
      <c r="F32" s="416" t="s">
        <v>64</v>
      </c>
      <c r="G32" s="417"/>
      <c r="H32" s="417"/>
      <c r="I32" s="413"/>
      <c r="J32" s="413"/>
      <c r="K32" s="413"/>
      <c r="L32" s="413"/>
      <c r="M32" s="413"/>
      <c r="N32" s="413"/>
      <c r="O32" s="413"/>
      <c r="P32" s="413"/>
      <c r="Q32" s="413"/>
      <c r="R32" s="486"/>
      <c r="S32" s="404" t="s">
        <v>71</v>
      </c>
      <c r="T32" s="405"/>
      <c r="U32" s="405"/>
      <c r="V32" s="408"/>
      <c r="W32" s="408"/>
      <c r="X32" s="408"/>
      <c r="Y32" s="405" t="s">
        <v>70</v>
      </c>
      <c r="Z32" s="410"/>
      <c r="AC32" s="412"/>
      <c r="AD32" s="413"/>
      <c r="AE32" s="413"/>
      <c r="AF32" s="413"/>
      <c r="AG32" s="414"/>
      <c r="AH32" s="416" t="s">
        <v>64</v>
      </c>
      <c r="AI32" s="417"/>
      <c r="AJ32" s="417"/>
      <c r="AK32" s="413"/>
      <c r="AL32" s="413"/>
      <c r="AM32" s="413"/>
      <c r="AN32" s="413"/>
      <c r="AO32" s="413"/>
      <c r="AP32" s="413"/>
      <c r="AQ32" s="413"/>
      <c r="AR32" s="413"/>
      <c r="AS32" s="413"/>
      <c r="AT32" s="486"/>
      <c r="AU32" s="404" t="s">
        <v>71</v>
      </c>
      <c r="AV32" s="405"/>
      <c r="AW32" s="405"/>
      <c r="AX32" s="408"/>
      <c r="AY32" s="408"/>
      <c r="AZ32" s="408"/>
      <c r="BA32" s="405" t="s">
        <v>70</v>
      </c>
      <c r="BB32" s="410"/>
      <c r="CE32" s="1"/>
      <c r="CF32" s="1"/>
    </row>
    <row r="33" spans="1:84" ht="14.25" thickBot="1">
      <c r="A33" s="415"/>
      <c r="B33" s="387"/>
      <c r="C33" s="387"/>
      <c r="D33" s="387"/>
      <c r="E33" s="388"/>
      <c r="F33" s="418"/>
      <c r="G33" s="419"/>
      <c r="H33" s="419"/>
      <c r="I33" s="387"/>
      <c r="J33" s="387"/>
      <c r="K33" s="387"/>
      <c r="L33" s="387"/>
      <c r="M33" s="387"/>
      <c r="N33" s="387"/>
      <c r="O33" s="387"/>
      <c r="P33" s="387"/>
      <c r="Q33" s="387"/>
      <c r="R33" s="487"/>
      <c r="S33" s="406"/>
      <c r="T33" s="407"/>
      <c r="U33" s="407"/>
      <c r="V33" s="409"/>
      <c r="W33" s="409"/>
      <c r="X33" s="409"/>
      <c r="Y33" s="407"/>
      <c r="Z33" s="411"/>
      <c r="AC33" s="415"/>
      <c r="AD33" s="387"/>
      <c r="AE33" s="387"/>
      <c r="AF33" s="387"/>
      <c r="AG33" s="388"/>
      <c r="AH33" s="418"/>
      <c r="AI33" s="419"/>
      <c r="AJ33" s="419"/>
      <c r="AK33" s="387"/>
      <c r="AL33" s="387"/>
      <c r="AM33" s="387"/>
      <c r="AN33" s="387"/>
      <c r="AO33" s="387"/>
      <c r="AP33" s="387"/>
      <c r="AQ33" s="387"/>
      <c r="AR33" s="387"/>
      <c r="AS33" s="387"/>
      <c r="AT33" s="487"/>
      <c r="AU33" s="406"/>
      <c r="AV33" s="407"/>
      <c r="AW33" s="407"/>
      <c r="AX33" s="409"/>
      <c r="AY33" s="409"/>
      <c r="AZ33" s="409"/>
      <c r="BA33" s="407"/>
      <c r="BB33" s="411"/>
      <c r="CE33" s="1"/>
      <c r="CF33" s="1"/>
    </row>
    <row r="34" spans="1:84" ht="13.5">
      <c r="A34" s="421" t="s">
        <v>72</v>
      </c>
      <c r="B34" s="422"/>
      <c r="C34" s="422"/>
      <c r="D34" s="422"/>
      <c r="E34" s="422"/>
      <c r="F34" s="385"/>
      <c r="G34" s="385"/>
      <c r="H34" s="385"/>
      <c r="I34" s="385"/>
      <c r="J34" s="385"/>
      <c r="K34" s="385"/>
      <c r="L34" s="385"/>
      <c r="M34" s="385"/>
      <c r="N34" s="386"/>
      <c r="O34" s="421" t="s">
        <v>73</v>
      </c>
      <c r="P34" s="422"/>
      <c r="Q34" s="422"/>
      <c r="R34" s="422"/>
      <c r="S34" s="385"/>
      <c r="T34" s="385"/>
      <c r="U34" s="385"/>
      <c r="V34" s="385"/>
      <c r="W34" s="385"/>
      <c r="X34" s="385"/>
      <c r="Y34" s="385"/>
      <c r="Z34" s="386"/>
      <c r="AC34" s="421" t="s">
        <v>72</v>
      </c>
      <c r="AD34" s="422"/>
      <c r="AE34" s="422"/>
      <c r="AF34" s="422"/>
      <c r="AG34" s="422"/>
      <c r="AH34" s="385">
        <f>$F$10</f>
        <v>0</v>
      </c>
      <c r="AI34" s="385"/>
      <c r="AJ34" s="385"/>
      <c r="AK34" s="385"/>
      <c r="AL34" s="385"/>
      <c r="AM34" s="385"/>
      <c r="AN34" s="385"/>
      <c r="AO34" s="385"/>
      <c r="AP34" s="386"/>
      <c r="AQ34" s="421" t="s">
        <v>73</v>
      </c>
      <c r="AR34" s="422"/>
      <c r="AS34" s="422"/>
      <c r="AT34" s="422"/>
      <c r="AU34" s="385"/>
      <c r="AV34" s="385"/>
      <c r="AW34" s="385"/>
      <c r="AX34" s="385"/>
      <c r="AY34" s="385"/>
      <c r="AZ34" s="385"/>
      <c r="BA34" s="385"/>
      <c r="BB34" s="386"/>
      <c r="CE34" s="1"/>
      <c r="CF34" s="1"/>
    </row>
    <row r="35" spans="1:84" ht="14.25" customHeight="1" thickBot="1">
      <c r="A35" s="423"/>
      <c r="B35" s="424"/>
      <c r="C35" s="424"/>
      <c r="D35" s="424"/>
      <c r="E35" s="424"/>
      <c r="F35" s="387"/>
      <c r="G35" s="387"/>
      <c r="H35" s="387"/>
      <c r="I35" s="387"/>
      <c r="J35" s="387"/>
      <c r="K35" s="387"/>
      <c r="L35" s="387"/>
      <c r="M35" s="387"/>
      <c r="N35" s="388"/>
      <c r="O35" s="423"/>
      <c r="P35" s="424"/>
      <c r="Q35" s="424"/>
      <c r="R35" s="424"/>
      <c r="S35" s="387"/>
      <c r="T35" s="387"/>
      <c r="U35" s="387"/>
      <c r="V35" s="387"/>
      <c r="W35" s="387"/>
      <c r="X35" s="387"/>
      <c r="Y35" s="387"/>
      <c r="Z35" s="388"/>
      <c r="AC35" s="423"/>
      <c r="AD35" s="424"/>
      <c r="AE35" s="424"/>
      <c r="AF35" s="424"/>
      <c r="AG35" s="424"/>
      <c r="AH35" s="387"/>
      <c r="AI35" s="387"/>
      <c r="AJ35" s="387"/>
      <c r="AK35" s="387"/>
      <c r="AL35" s="387"/>
      <c r="AM35" s="387"/>
      <c r="AN35" s="387"/>
      <c r="AO35" s="387"/>
      <c r="AP35" s="388"/>
      <c r="AQ35" s="423"/>
      <c r="AR35" s="424"/>
      <c r="AS35" s="424"/>
      <c r="AT35" s="424"/>
      <c r="AU35" s="387"/>
      <c r="AV35" s="387"/>
      <c r="AW35" s="387"/>
      <c r="AX35" s="387"/>
      <c r="AY35" s="387"/>
      <c r="AZ35" s="387"/>
      <c r="BA35" s="387"/>
      <c r="BB35" s="388"/>
      <c r="CE35" s="1"/>
      <c r="CF35" s="1"/>
    </row>
    <row r="36" spans="1:84" ht="13.5" customHeight="1">
      <c r="A36" s="427" t="s">
        <v>74</v>
      </c>
      <c r="B36" s="428"/>
      <c r="C36" s="428"/>
      <c r="D36" s="428"/>
      <c r="E36" s="399" t="s">
        <v>75</v>
      </c>
      <c r="F36" s="399"/>
      <c r="G36" s="399"/>
      <c r="H36" s="399"/>
      <c r="I36" s="399"/>
      <c r="J36" s="399"/>
      <c r="K36" s="399"/>
      <c r="L36" s="399"/>
      <c r="M36" s="399" t="s">
        <v>76</v>
      </c>
      <c r="N36" s="399"/>
      <c r="O36" s="399"/>
      <c r="P36" s="399"/>
      <c r="Q36" s="399"/>
      <c r="R36" s="399" t="s">
        <v>77</v>
      </c>
      <c r="S36" s="399"/>
      <c r="T36" s="399"/>
      <c r="U36" s="399"/>
      <c r="V36" s="399"/>
      <c r="W36" s="399" t="s">
        <v>78</v>
      </c>
      <c r="X36" s="399"/>
      <c r="Y36" s="399"/>
      <c r="Z36" s="400"/>
      <c r="AA36" s="214"/>
      <c r="AB36" s="215"/>
      <c r="AC36" s="427" t="s">
        <v>74</v>
      </c>
      <c r="AD36" s="428"/>
      <c r="AE36" s="428"/>
      <c r="AF36" s="428"/>
      <c r="AG36" s="399" t="s">
        <v>75</v>
      </c>
      <c r="AH36" s="399"/>
      <c r="AI36" s="399"/>
      <c r="AJ36" s="399"/>
      <c r="AK36" s="399"/>
      <c r="AL36" s="399"/>
      <c r="AM36" s="399"/>
      <c r="AN36" s="399"/>
      <c r="AO36" s="399" t="s">
        <v>76</v>
      </c>
      <c r="AP36" s="399"/>
      <c r="AQ36" s="399"/>
      <c r="AR36" s="399"/>
      <c r="AS36" s="399"/>
      <c r="AT36" s="399" t="s">
        <v>77</v>
      </c>
      <c r="AU36" s="399"/>
      <c r="AV36" s="399"/>
      <c r="AW36" s="399"/>
      <c r="AX36" s="399"/>
      <c r="AY36" s="399" t="s">
        <v>78</v>
      </c>
      <c r="AZ36" s="399"/>
      <c r="BA36" s="399"/>
      <c r="BB36" s="400"/>
      <c r="CE36" s="1"/>
      <c r="CF36" s="1"/>
    </row>
    <row r="37" spans="1:84" ht="13.5">
      <c r="A37" s="429"/>
      <c r="B37" s="430"/>
      <c r="C37" s="430"/>
      <c r="D37" s="430"/>
      <c r="E37" s="433"/>
      <c r="F37" s="433"/>
      <c r="G37" s="433"/>
      <c r="H37" s="433"/>
      <c r="I37" s="433"/>
      <c r="J37" s="433"/>
      <c r="K37" s="433"/>
      <c r="L37" s="433"/>
      <c r="M37" s="431"/>
      <c r="N37" s="431"/>
      <c r="O37" s="431"/>
      <c r="P37" s="431"/>
      <c r="Q37" s="431"/>
      <c r="R37" s="459"/>
      <c r="S37" s="435"/>
      <c r="T37" s="435"/>
      <c r="U37" s="435"/>
      <c r="V37" s="436"/>
      <c r="W37" s="413"/>
      <c r="X37" s="413"/>
      <c r="Y37" s="413"/>
      <c r="Z37" s="414"/>
      <c r="AA37" s="214"/>
      <c r="AB37" s="215"/>
      <c r="AC37" s="429"/>
      <c r="AD37" s="430"/>
      <c r="AE37" s="430"/>
      <c r="AF37" s="430"/>
      <c r="AG37" s="485"/>
      <c r="AH37" s="433"/>
      <c r="AI37" s="433"/>
      <c r="AJ37" s="433"/>
      <c r="AK37" s="433"/>
      <c r="AL37" s="433"/>
      <c r="AM37" s="433"/>
      <c r="AN37" s="433"/>
      <c r="AO37" s="431"/>
      <c r="AP37" s="431"/>
      <c r="AQ37" s="431"/>
      <c r="AR37" s="431"/>
      <c r="AS37" s="431"/>
      <c r="AT37" s="459"/>
      <c r="AU37" s="435"/>
      <c r="AV37" s="435"/>
      <c r="AW37" s="435"/>
      <c r="AX37" s="436"/>
      <c r="AY37" s="413"/>
      <c r="AZ37" s="413"/>
      <c r="BA37" s="413"/>
      <c r="BB37" s="414"/>
      <c r="CE37" s="1"/>
      <c r="CF37" s="1"/>
    </row>
    <row r="38" spans="1:84" ht="13.5">
      <c r="A38" s="429"/>
      <c r="B38" s="430"/>
      <c r="C38" s="430"/>
      <c r="D38" s="430"/>
      <c r="E38" s="433"/>
      <c r="F38" s="433"/>
      <c r="G38" s="433"/>
      <c r="H38" s="433"/>
      <c r="I38" s="433"/>
      <c r="J38" s="433"/>
      <c r="K38" s="433"/>
      <c r="L38" s="433"/>
      <c r="M38" s="431"/>
      <c r="N38" s="431"/>
      <c r="O38" s="431"/>
      <c r="P38" s="431"/>
      <c r="Q38" s="431"/>
      <c r="R38" s="437"/>
      <c r="S38" s="438"/>
      <c r="T38" s="438"/>
      <c r="U38" s="438"/>
      <c r="V38" s="439"/>
      <c r="W38" s="413"/>
      <c r="X38" s="413"/>
      <c r="Y38" s="413"/>
      <c r="Z38" s="414"/>
      <c r="AA38" s="214"/>
      <c r="AB38" s="215"/>
      <c r="AC38" s="429"/>
      <c r="AD38" s="430"/>
      <c r="AE38" s="430"/>
      <c r="AF38" s="430"/>
      <c r="AG38" s="433"/>
      <c r="AH38" s="433"/>
      <c r="AI38" s="433"/>
      <c r="AJ38" s="433"/>
      <c r="AK38" s="433"/>
      <c r="AL38" s="433"/>
      <c r="AM38" s="433"/>
      <c r="AN38" s="433"/>
      <c r="AO38" s="431"/>
      <c r="AP38" s="431"/>
      <c r="AQ38" s="431"/>
      <c r="AR38" s="431"/>
      <c r="AS38" s="431"/>
      <c r="AT38" s="437"/>
      <c r="AU38" s="438"/>
      <c r="AV38" s="438"/>
      <c r="AW38" s="438"/>
      <c r="AX38" s="439"/>
      <c r="AY38" s="413"/>
      <c r="AZ38" s="413"/>
      <c r="BA38" s="413"/>
      <c r="BB38" s="414"/>
      <c r="CE38" s="1"/>
      <c r="CF38" s="1"/>
    </row>
    <row r="39" spans="1:84" ht="13.5" customHeight="1">
      <c r="A39" s="429"/>
      <c r="B39" s="430"/>
      <c r="C39" s="430"/>
      <c r="D39" s="430"/>
      <c r="E39" s="433"/>
      <c r="F39" s="433"/>
      <c r="G39" s="433"/>
      <c r="H39" s="433"/>
      <c r="I39" s="433"/>
      <c r="J39" s="433"/>
      <c r="K39" s="433"/>
      <c r="L39" s="433"/>
      <c r="M39" s="431"/>
      <c r="N39" s="431"/>
      <c r="O39" s="431"/>
      <c r="P39" s="431"/>
      <c r="Q39" s="431"/>
      <c r="R39" s="443" t="s">
        <v>81</v>
      </c>
      <c r="S39" s="444"/>
      <c r="T39" s="444"/>
      <c r="U39" s="444"/>
      <c r="V39" s="445"/>
      <c r="W39" s="413"/>
      <c r="X39" s="413"/>
      <c r="Y39" s="413"/>
      <c r="Z39" s="414"/>
      <c r="AA39" s="214"/>
      <c r="AB39" s="215"/>
      <c r="AC39" s="429"/>
      <c r="AD39" s="430"/>
      <c r="AE39" s="430"/>
      <c r="AF39" s="430"/>
      <c r="AG39" s="433"/>
      <c r="AH39" s="433"/>
      <c r="AI39" s="433"/>
      <c r="AJ39" s="433"/>
      <c r="AK39" s="433"/>
      <c r="AL39" s="433"/>
      <c r="AM39" s="433"/>
      <c r="AN39" s="433"/>
      <c r="AO39" s="431"/>
      <c r="AP39" s="431"/>
      <c r="AQ39" s="431"/>
      <c r="AR39" s="431"/>
      <c r="AS39" s="431"/>
      <c r="AT39" s="443" t="s">
        <v>81</v>
      </c>
      <c r="AU39" s="444"/>
      <c r="AV39" s="444"/>
      <c r="AW39" s="444"/>
      <c r="AX39" s="445"/>
      <c r="AY39" s="413"/>
      <c r="AZ39" s="413"/>
      <c r="BA39" s="413"/>
      <c r="BB39" s="414"/>
      <c r="CE39" s="1"/>
      <c r="CF39" s="1"/>
    </row>
    <row r="40" spans="1:84" ht="13.5" customHeight="1">
      <c r="A40" s="450" t="s">
        <v>79</v>
      </c>
      <c r="B40" s="430"/>
      <c r="C40" s="430"/>
      <c r="D40" s="430"/>
      <c r="E40" s="456"/>
      <c r="F40" s="456"/>
      <c r="G40" s="456"/>
      <c r="H40" s="456"/>
      <c r="I40" s="456"/>
      <c r="J40" s="456"/>
      <c r="K40" s="456"/>
      <c r="L40" s="456"/>
      <c r="M40" s="431">
        <f>M37</f>
        <v>0</v>
      </c>
      <c r="N40" s="431"/>
      <c r="O40" s="431"/>
      <c r="P40" s="431"/>
      <c r="Q40" s="431"/>
      <c r="R40" s="459"/>
      <c r="S40" s="435"/>
      <c r="T40" s="435"/>
      <c r="U40" s="435"/>
      <c r="V40" s="436"/>
      <c r="W40" s="431">
        <f>W37</f>
        <v>0</v>
      </c>
      <c r="X40" s="431"/>
      <c r="Y40" s="431"/>
      <c r="Z40" s="432"/>
      <c r="AA40" s="214"/>
      <c r="AB40" s="215"/>
      <c r="AC40" s="450" t="s">
        <v>79</v>
      </c>
      <c r="AD40" s="430"/>
      <c r="AE40" s="430"/>
      <c r="AF40" s="430"/>
      <c r="AG40" s="455"/>
      <c r="AH40" s="456"/>
      <c r="AI40" s="456"/>
      <c r="AJ40" s="456"/>
      <c r="AK40" s="456"/>
      <c r="AL40" s="456"/>
      <c r="AM40" s="456"/>
      <c r="AN40" s="456"/>
      <c r="AO40" s="431">
        <f>AO37</f>
        <v>0</v>
      </c>
      <c r="AP40" s="431"/>
      <c r="AQ40" s="431"/>
      <c r="AR40" s="431"/>
      <c r="AS40" s="431"/>
      <c r="AT40" s="459"/>
      <c r="AU40" s="435"/>
      <c r="AV40" s="435"/>
      <c r="AW40" s="435"/>
      <c r="AX40" s="436"/>
      <c r="AY40" s="431">
        <f>AY37</f>
        <v>0</v>
      </c>
      <c r="AZ40" s="431"/>
      <c r="BA40" s="431"/>
      <c r="BB40" s="432"/>
      <c r="CE40" s="1"/>
      <c r="CF40" s="1"/>
    </row>
    <row r="41" spans="1:84" ht="13.5">
      <c r="A41" s="451"/>
      <c r="B41" s="452"/>
      <c r="C41" s="452"/>
      <c r="D41" s="452"/>
      <c r="E41" s="457"/>
      <c r="F41" s="457"/>
      <c r="G41" s="457"/>
      <c r="H41" s="457"/>
      <c r="I41" s="457"/>
      <c r="J41" s="457"/>
      <c r="K41" s="457"/>
      <c r="L41" s="457"/>
      <c r="M41" s="446"/>
      <c r="N41" s="446"/>
      <c r="O41" s="446"/>
      <c r="P41" s="446"/>
      <c r="Q41" s="446"/>
      <c r="R41" s="437"/>
      <c r="S41" s="438"/>
      <c r="T41" s="438"/>
      <c r="U41" s="438"/>
      <c r="V41" s="439"/>
      <c r="W41" s="446"/>
      <c r="X41" s="446"/>
      <c r="Y41" s="446"/>
      <c r="Z41" s="447"/>
      <c r="AA41" s="214"/>
      <c r="AB41" s="215"/>
      <c r="AC41" s="451"/>
      <c r="AD41" s="452"/>
      <c r="AE41" s="452"/>
      <c r="AF41" s="452"/>
      <c r="AG41" s="457"/>
      <c r="AH41" s="457"/>
      <c r="AI41" s="457"/>
      <c r="AJ41" s="457"/>
      <c r="AK41" s="457"/>
      <c r="AL41" s="457"/>
      <c r="AM41" s="457"/>
      <c r="AN41" s="457"/>
      <c r="AO41" s="446"/>
      <c r="AP41" s="446"/>
      <c r="AQ41" s="446"/>
      <c r="AR41" s="446"/>
      <c r="AS41" s="446"/>
      <c r="AT41" s="437"/>
      <c r="AU41" s="438"/>
      <c r="AV41" s="438"/>
      <c r="AW41" s="438"/>
      <c r="AX41" s="439"/>
      <c r="AY41" s="446"/>
      <c r="AZ41" s="446"/>
      <c r="BA41" s="446"/>
      <c r="BB41" s="447"/>
      <c r="CE41" s="1"/>
      <c r="CF41" s="1"/>
    </row>
    <row r="42" spans="1:84" ht="14.25" thickBot="1">
      <c r="A42" s="453"/>
      <c r="B42" s="454"/>
      <c r="C42" s="454"/>
      <c r="D42" s="454"/>
      <c r="E42" s="458"/>
      <c r="F42" s="458"/>
      <c r="G42" s="458"/>
      <c r="H42" s="458"/>
      <c r="I42" s="458"/>
      <c r="J42" s="458"/>
      <c r="K42" s="458"/>
      <c r="L42" s="458"/>
      <c r="M42" s="448"/>
      <c r="N42" s="448"/>
      <c r="O42" s="448"/>
      <c r="P42" s="448"/>
      <c r="Q42" s="448"/>
      <c r="R42" s="464" t="str">
        <f>R39</f>
        <v>(     .    )</v>
      </c>
      <c r="S42" s="465"/>
      <c r="T42" s="465"/>
      <c r="U42" s="465"/>
      <c r="V42" s="484"/>
      <c r="W42" s="448"/>
      <c r="X42" s="448"/>
      <c r="Y42" s="448"/>
      <c r="Z42" s="449"/>
      <c r="AA42" s="214"/>
      <c r="AB42" s="215"/>
      <c r="AC42" s="453"/>
      <c r="AD42" s="454"/>
      <c r="AE42" s="454"/>
      <c r="AF42" s="454"/>
      <c r="AG42" s="458"/>
      <c r="AH42" s="458"/>
      <c r="AI42" s="458"/>
      <c r="AJ42" s="458"/>
      <c r="AK42" s="458"/>
      <c r="AL42" s="458"/>
      <c r="AM42" s="458"/>
      <c r="AN42" s="458"/>
      <c r="AO42" s="448"/>
      <c r="AP42" s="448"/>
      <c r="AQ42" s="448"/>
      <c r="AR42" s="448"/>
      <c r="AS42" s="448"/>
      <c r="AT42" s="464" t="str">
        <f>AT39</f>
        <v>(     .    )</v>
      </c>
      <c r="AU42" s="465"/>
      <c r="AV42" s="465"/>
      <c r="AW42" s="465"/>
      <c r="AX42" s="484"/>
      <c r="AY42" s="448"/>
      <c r="AZ42" s="448"/>
      <c r="BA42" s="448"/>
      <c r="BB42" s="449"/>
      <c r="CE42" s="1"/>
      <c r="CF42" s="1"/>
    </row>
    <row r="43" spans="1:84" ht="13.5">
      <c r="A43" s="194" t="s">
        <v>80</v>
      </c>
      <c r="AC43" s="194" t="s">
        <v>80</v>
      </c>
      <c r="CE43" s="1"/>
      <c r="CF43" s="1"/>
    </row>
    <row r="44" spans="1:84" ht="13.5">
      <c r="A44" s="195" t="s">
        <v>82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C44" s="195" t="s">
        <v>82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CE44" s="1"/>
      <c r="CF44" s="1"/>
    </row>
    <row r="45" spans="1:84" ht="13.5">
      <c r="A45" s="194" t="s">
        <v>83</v>
      </c>
      <c r="AC45" s="194" t="s">
        <v>83</v>
      </c>
      <c r="CE45" s="1"/>
      <c r="CF45" s="1"/>
    </row>
    <row r="46" spans="83:84" ht="13.5">
      <c r="CE46" s="1"/>
      <c r="CF46" s="1"/>
    </row>
    <row r="47" ht="13.5">
      <c r="CE47" s="1"/>
    </row>
    <row r="48" ht="13.5">
      <c r="CE48" s="1"/>
    </row>
    <row r="49" ht="13.5">
      <c r="CE49" s="1"/>
    </row>
    <row r="50" ht="13.5">
      <c r="CE50" s="1"/>
    </row>
    <row r="51" ht="13.5">
      <c r="CE51" s="1"/>
    </row>
    <row r="52" ht="13.5">
      <c r="CE52" s="1"/>
    </row>
  </sheetData>
  <sheetProtection/>
  <mergeCells count="170">
    <mergeCell ref="A3:Z4"/>
    <mergeCell ref="AC3:BB4"/>
    <mergeCell ref="BE3:CD4"/>
    <mergeCell ref="A5:E6"/>
    <mergeCell ref="F5:R6"/>
    <mergeCell ref="S5:Z5"/>
    <mergeCell ref="AC5:AG6"/>
    <mergeCell ref="AH5:AT6"/>
    <mergeCell ref="AU5:BB5"/>
    <mergeCell ref="BE5:BI6"/>
    <mergeCell ref="BJ5:BV6"/>
    <mergeCell ref="BW5:CD5"/>
    <mergeCell ref="S6:Z7"/>
    <mergeCell ref="AU6:BB7"/>
    <mergeCell ref="BW6:CD7"/>
    <mergeCell ref="A7:E7"/>
    <mergeCell ref="F7:H7"/>
    <mergeCell ref="I7:R7"/>
    <mergeCell ref="AC7:AG7"/>
    <mergeCell ref="AH7:AJ7"/>
    <mergeCell ref="AK7:AT7"/>
    <mergeCell ref="BE7:BI7"/>
    <mergeCell ref="BJ7:BL7"/>
    <mergeCell ref="BM7:BV7"/>
    <mergeCell ref="A8:E9"/>
    <mergeCell ref="F8:H9"/>
    <mergeCell ref="I8:R9"/>
    <mergeCell ref="S8:U9"/>
    <mergeCell ref="V8:X9"/>
    <mergeCell ref="Y8:Z9"/>
    <mergeCell ref="AC8:AG9"/>
    <mergeCell ref="AH8:AJ9"/>
    <mergeCell ref="AK8:AT9"/>
    <mergeCell ref="AU8:AW9"/>
    <mergeCell ref="AX8:AZ9"/>
    <mergeCell ref="BA8:BB9"/>
    <mergeCell ref="BE8:BI9"/>
    <mergeCell ref="BJ8:BL9"/>
    <mergeCell ref="BM8:BV9"/>
    <mergeCell ref="BW8:BY9"/>
    <mergeCell ref="BZ8:CB9"/>
    <mergeCell ref="CC8:CD9"/>
    <mergeCell ref="A10:E11"/>
    <mergeCell ref="F10:N11"/>
    <mergeCell ref="O10:R11"/>
    <mergeCell ref="S10:Z11"/>
    <mergeCell ref="AC10:AG11"/>
    <mergeCell ref="AH10:AP11"/>
    <mergeCell ref="AQ10:AT11"/>
    <mergeCell ref="AU10:BB11"/>
    <mergeCell ref="BE10:BI11"/>
    <mergeCell ref="BJ10:BR11"/>
    <mergeCell ref="BS10:BV11"/>
    <mergeCell ref="BW10:CD11"/>
    <mergeCell ref="A12:D15"/>
    <mergeCell ref="E12:L12"/>
    <mergeCell ref="M12:Q12"/>
    <mergeCell ref="R12:V12"/>
    <mergeCell ref="W12:Z12"/>
    <mergeCell ref="AC12:AF15"/>
    <mergeCell ref="AG12:AN12"/>
    <mergeCell ref="AO12:AS12"/>
    <mergeCell ref="AT12:AX12"/>
    <mergeCell ref="AY12:BB12"/>
    <mergeCell ref="BE12:BH15"/>
    <mergeCell ref="BI12:BP12"/>
    <mergeCell ref="AY13:BB15"/>
    <mergeCell ref="BI13:BP15"/>
    <mergeCell ref="BQ12:BU12"/>
    <mergeCell ref="BV12:BZ12"/>
    <mergeCell ref="CA12:CD12"/>
    <mergeCell ref="E13:L15"/>
    <mergeCell ref="M13:Q15"/>
    <mergeCell ref="R13:V14"/>
    <mergeCell ref="W13:Z15"/>
    <mergeCell ref="AG13:AN15"/>
    <mergeCell ref="AO13:AS15"/>
    <mergeCell ref="AT13:AX14"/>
    <mergeCell ref="BQ13:BU15"/>
    <mergeCell ref="BV13:BZ14"/>
    <mergeCell ref="CA13:CD15"/>
    <mergeCell ref="R15:V15"/>
    <mergeCell ref="AT15:AX15"/>
    <mergeCell ref="BV15:BZ15"/>
    <mergeCell ref="BE16:BH18"/>
    <mergeCell ref="BI16:BP18"/>
    <mergeCell ref="A16:D18"/>
    <mergeCell ref="E16:L18"/>
    <mergeCell ref="M16:Q18"/>
    <mergeCell ref="R16:V17"/>
    <mergeCell ref="W16:Z18"/>
    <mergeCell ref="AC16:AF18"/>
    <mergeCell ref="BQ16:BU18"/>
    <mergeCell ref="BV16:BZ17"/>
    <mergeCell ref="CA16:CD18"/>
    <mergeCell ref="R18:V18"/>
    <mergeCell ref="AT18:AX18"/>
    <mergeCell ref="BV18:BZ18"/>
    <mergeCell ref="AG16:AN18"/>
    <mergeCell ref="AO16:AS18"/>
    <mergeCell ref="AT16:AX17"/>
    <mergeCell ref="AY16:BB18"/>
    <mergeCell ref="A27:Z28"/>
    <mergeCell ref="AC27:BB28"/>
    <mergeCell ref="A29:E30"/>
    <mergeCell ref="F29:R30"/>
    <mergeCell ref="S29:Z29"/>
    <mergeCell ref="AC29:AG30"/>
    <mergeCell ref="AH29:AT30"/>
    <mergeCell ref="AU29:BB29"/>
    <mergeCell ref="S30:Z31"/>
    <mergeCell ref="AU30:BB31"/>
    <mergeCell ref="A31:E31"/>
    <mergeCell ref="F31:H31"/>
    <mergeCell ref="I31:R31"/>
    <mergeCell ref="AC31:AG31"/>
    <mergeCell ref="AH31:AJ31"/>
    <mergeCell ref="AK31:AT31"/>
    <mergeCell ref="A32:E33"/>
    <mergeCell ref="F32:H33"/>
    <mergeCell ref="I32:R33"/>
    <mergeCell ref="S32:U33"/>
    <mergeCell ref="V32:X33"/>
    <mergeCell ref="Y32:Z33"/>
    <mergeCell ref="AC32:AG33"/>
    <mergeCell ref="AH32:AJ33"/>
    <mergeCell ref="AK32:AT33"/>
    <mergeCell ref="AU32:AW33"/>
    <mergeCell ref="AX32:AZ33"/>
    <mergeCell ref="BA32:BB33"/>
    <mergeCell ref="A34:E35"/>
    <mergeCell ref="F34:N35"/>
    <mergeCell ref="O34:R35"/>
    <mergeCell ref="S34:Z35"/>
    <mergeCell ref="AC34:AG35"/>
    <mergeCell ref="AH34:AP35"/>
    <mergeCell ref="AQ34:AT35"/>
    <mergeCell ref="AU34:BB35"/>
    <mergeCell ref="A36:D39"/>
    <mergeCell ref="E36:L36"/>
    <mergeCell ref="M36:Q36"/>
    <mergeCell ref="R36:V36"/>
    <mergeCell ref="W36:Z36"/>
    <mergeCell ref="AC36:AF39"/>
    <mergeCell ref="AG36:AN36"/>
    <mergeCell ref="AO36:AS36"/>
    <mergeCell ref="AT36:AX36"/>
    <mergeCell ref="AY36:BB36"/>
    <mergeCell ref="E37:L39"/>
    <mergeCell ref="M37:Q39"/>
    <mergeCell ref="R37:V38"/>
    <mergeCell ref="W37:Z39"/>
    <mergeCell ref="AG37:AN39"/>
    <mergeCell ref="AO37:AS39"/>
    <mergeCell ref="AT37:AX38"/>
    <mergeCell ref="AY37:BB39"/>
    <mergeCell ref="A40:D42"/>
    <mergeCell ref="E40:L42"/>
    <mergeCell ref="M40:Q42"/>
    <mergeCell ref="R40:V41"/>
    <mergeCell ref="W40:Z42"/>
    <mergeCell ref="AC40:AF42"/>
    <mergeCell ref="AT40:AX41"/>
    <mergeCell ref="AY40:BB42"/>
    <mergeCell ref="R42:V42"/>
    <mergeCell ref="AT42:AX42"/>
    <mergeCell ref="R39:V39"/>
    <mergeCell ref="AT39:AX39"/>
    <mergeCell ref="AG40:AN42"/>
    <mergeCell ref="AO40:AS42"/>
  </mergeCells>
  <conditionalFormatting sqref="E16:Q18 F5:R6 A8:E9 I7:R9 F10:N11 S10:AB11 AH10:AP11 AC8:AG9 AK7:AT9 AH5:AT6 AU10:BD11 BE8:BI9 BJ5:BV6 BM7:BV9 BJ10:BR11 BW10:CD11 E13:R13 AG13:AT13 BI13:BV13 E15:R15 E14:Q14 AG14:AS18 BI14:BU18 W13:AB18 AY13:BD18 CA13:CD18">
    <cfRule type="cellIs" priority="14" dxfId="60" operator="equal" stopIfTrue="1">
      <formula>0</formula>
    </cfRule>
  </conditionalFormatting>
  <conditionalFormatting sqref="AT15">
    <cfRule type="cellIs" priority="13" dxfId="60" operator="equal" stopIfTrue="1">
      <formula>0</formula>
    </cfRule>
  </conditionalFormatting>
  <conditionalFormatting sqref="BV15">
    <cfRule type="cellIs" priority="12" dxfId="60" operator="equal" stopIfTrue="1">
      <formula>0</formula>
    </cfRule>
  </conditionalFormatting>
  <conditionalFormatting sqref="F29:R30 A32:E33 I31:R33 F34:N35 S34:Z35 E37:R37 E38:Q38 E39:R39 E40:Q42 W37:Z42">
    <cfRule type="cellIs" priority="11" dxfId="60" operator="equal" stopIfTrue="1">
      <formula>0</formula>
    </cfRule>
  </conditionalFormatting>
  <conditionalFormatting sqref="BV18">
    <cfRule type="cellIs" priority="1" dxfId="60" operator="equal" stopIfTrue="1">
      <formula>0</formula>
    </cfRule>
  </conditionalFormatting>
  <conditionalFormatting sqref="AH34:AP35 AC32:AG33 AK31:AT33 AH29:AT30 AU34:BB35 AG37:AT37 AG38:AS42 AY37:BB42">
    <cfRule type="cellIs" priority="10" dxfId="60" operator="equal" stopIfTrue="1">
      <formula>0</formula>
    </cfRule>
  </conditionalFormatting>
  <conditionalFormatting sqref="AT39">
    <cfRule type="cellIs" priority="9" dxfId="60" operator="equal" stopIfTrue="1">
      <formula>0</formula>
    </cfRule>
  </conditionalFormatting>
  <conditionalFormatting sqref="R40 R42">
    <cfRule type="cellIs" priority="8" dxfId="60" operator="equal" stopIfTrue="1">
      <formula>0</formula>
    </cfRule>
  </conditionalFormatting>
  <conditionalFormatting sqref="AT40">
    <cfRule type="cellIs" priority="7" dxfId="60" operator="equal" stopIfTrue="1">
      <formula>0</formula>
    </cfRule>
  </conditionalFormatting>
  <conditionalFormatting sqref="AT42">
    <cfRule type="cellIs" priority="6" dxfId="60" operator="equal" stopIfTrue="1">
      <formula>0</formula>
    </cfRule>
  </conditionalFormatting>
  <conditionalFormatting sqref="R16 R18">
    <cfRule type="cellIs" priority="5" dxfId="60" operator="equal" stopIfTrue="1">
      <formula>0</formula>
    </cfRule>
  </conditionalFormatting>
  <conditionalFormatting sqref="AT16">
    <cfRule type="cellIs" priority="4" dxfId="60" operator="equal" stopIfTrue="1">
      <formula>0</formula>
    </cfRule>
  </conditionalFormatting>
  <conditionalFormatting sqref="AT18">
    <cfRule type="cellIs" priority="3" dxfId="60" operator="equal" stopIfTrue="1">
      <formula>0</formula>
    </cfRule>
  </conditionalFormatting>
  <conditionalFormatting sqref="BV16">
    <cfRule type="cellIs" priority="2" dxfId="60" operator="equal" stopIfTrue="1">
      <formula>0</formula>
    </cfRule>
  </conditionalFormatting>
  <dataValidations count="2">
    <dataValidation type="list" allowBlank="1" showInputMessage="1" showErrorMessage="1" sqref="AU6:BD7 BW6:CD7 AU30:BB31">
      <formula1>$CG$3:$CG$4</formula1>
    </dataValidation>
    <dataValidation type="list" allowBlank="1" showInputMessage="1" showErrorMessage="1" sqref="S6:AB7 S30:Z31">
      <formula1>CG$3:CG$4</formula1>
    </dataValidation>
  </dataValidations>
  <printOptions/>
  <pageMargins left="0.2" right="0.2" top="0.2" bottom="0.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AG43"/>
  <sheetViews>
    <sheetView defaultGridColor="0" zoomScale="90" zoomScaleNormal="90" zoomScalePageLayoutView="0" colorId="8" workbookViewId="0" topLeftCell="A1">
      <selection activeCell="AF34" sqref="AF34"/>
    </sheetView>
  </sheetViews>
  <sheetFormatPr defaultColWidth="9.140625" defaultRowHeight="15"/>
  <cols>
    <col min="1" max="1" width="8.28125" style="0" customWidth="1"/>
    <col min="2" max="2" width="4.8515625" style="0" customWidth="1"/>
    <col min="3" max="32" width="3.7109375" style="0" customWidth="1"/>
  </cols>
  <sheetData>
    <row r="2" spans="3:33" ht="13.5" customHeight="1">
      <c r="C2" s="497" t="s">
        <v>62</v>
      </c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217"/>
      <c r="AA2" s="217"/>
      <c r="AB2" s="217"/>
      <c r="AG2" t="s">
        <v>68</v>
      </c>
    </row>
    <row r="3" spans="3:33" ht="13.5"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217"/>
      <c r="AA3" s="217"/>
      <c r="AB3" s="217"/>
      <c r="AG3" t="s">
        <v>69</v>
      </c>
    </row>
    <row r="4" spans="3:25" ht="13.5"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</row>
    <row r="5" ht="14.25" thickBot="1"/>
    <row r="6" spans="3:25" ht="18.75" customHeight="1">
      <c r="C6" s="498" t="s">
        <v>90</v>
      </c>
      <c r="D6" s="499"/>
      <c r="E6" s="499"/>
      <c r="F6" s="514" t="s">
        <v>93</v>
      </c>
      <c r="G6" s="514"/>
      <c r="H6" s="514"/>
      <c r="I6" s="514"/>
      <c r="J6" s="514" t="s">
        <v>94</v>
      </c>
      <c r="K6" s="514"/>
      <c r="L6" s="514"/>
      <c r="M6" s="514"/>
      <c r="N6" s="514"/>
      <c r="O6" s="514"/>
      <c r="P6" s="514"/>
      <c r="Q6" s="494" t="s">
        <v>95</v>
      </c>
      <c r="R6" s="494"/>
      <c r="S6" s="494"/>
      <c r="T6" s="494"/>
      <c r="U6" s="494" t="s">
        <v>96</v>
      </c>
      <c r="V6" s="494"/>
      <c r="W6" s="494"/>
      <c r="X6" s="494"/>
      <c r="Y6" s="506"/>
    </row>
    <row r="7" spans="3:25" ht="21" customHeight="1">
      <c r="C7" s="500"/>
      <c r="D7" s="501"/>
      <c r="E7" s="501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495"/>
      <c r="R7" s="495"/>
      <c r="S7" s="495"/>
      <c r="T7" s="495"/>
      <c r="U7" s="507"/>
      <c r="V7" s="507"/>
      <c r="W7" s="507"/>
      <c r="X7" s="507"/>
      <c r="Y7" s="508"/>
    </row>
    <row r="8" spans="3:25" ht="19.5" customHeight="1" thickBot="1">
      <c r="C8" s="502"/>
      <c r="D8" s="503"/>
      <c r="E8" s="503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496"/>
      <c r="R8" s="496"/>
      <c r="S8" s="496"/>
      <c r="T8" s="496"/>
      <c r="U8" s="509"/>
      <c r="V8" s="509"/>
      <c r="W8" s="509"/>
      <c r="X8" s="509"/>
      <c r="Y8" s="510"/>
    </row>
    <row r="9" spans="3:25" ht="20.25" customHeight="1">
      <c r="C9" s="511" t="s">
        <v>97</v>
      </c>
      <c r="D9" s="494"/>
      <c r="E9" s="494"/>
      <c r="F9" s="494"/>
      <c r="G9" s="494"/>
      <c r="H9" s="494"/>
      <c r="I9" s="512"/>
      <c r="J9" s="511" t="s">
        <v>91</v>
      </c>
      <c r="K9" s="494"/>
      <c r="L9" s="506"/>
      <c r="M9" s="511" t="s">
        <v>92</v>
      </c>
      <c r="N9" s="494"/>
      <c r="O9" s="494"/>
      <c r="P9" s="506"/>
      <c r="Q9" s="513" t="s">
        <v>98</v>
      </c>
      <c r="R9" s="494"/>
      <c r="S9" s="494"/>
      <c r="T9" s="494"/>
      <c r="U9" s="494"/>
      <c r="V9" s="494"/>
      <c r="W9" s="494"/>
      <c r="X9" s="494"/>
      <c r="Y9" s="506"/>
    </row>
    <row r="10" spans="3:25" ht="15" customHeight="1">
      <c r="C10" s="522" t="str">
        <f>'大会申込一覧表'!$E$7</f>
        <v>○○中</v>
      </c>
      <c r="D10" s="523"/>
      <c r="E10" s="523"/>
      <c r="F10" s="523"/>
      <c r="G10" s="523"/>
      <c r="H10" s="523"/>
      <c r="I10" s="524"/>
      <c r="J10" s="528"/>
      <c r="K10" s="529"/>
      <c r="L10" s="530"/>
      <c r="M10" s="528"/>
      <c r="N10" s="529"/>
      <c r="O10" s="529"/>
      <c r="P10" s="530"/>
      <c r="Q10" s="534"/>
      <c r="R10" s="529"/>
      <c r="S10" s="529"/>
      <c r="T10" s="529"/>
      <c r="U10" s="529"/>
      <c r="V10" s="529"/>
      <c r="W10" s="529"/>
      <c r="X10" s="529"/>
      <c r="Y10" s="530"/>
    </row>
    <row r="11" spans="3:25" ht="15" customHeight="1">
      <c r="C11" s="522"/>
      <c r="D11" s="523"/>
      <c r="E11" s="523"/>
      <c r="F11" s="523"/>
      <c r="G11" s="523"/>
      <c r="H11" s="523"/>
      <c r="I11" s="524"/>
      <c r="J11" s="528"/>
      <c r="K11" s="529"/>
      <c r="L11" s="530"/>
      <c r="M11" s="528"/>
      <c r="N11" s="529"/>
      <c r="O11" s="529"/>
      <c r="P11" s="530"/>
      <c r="Q11" s="534"/>
      <c r="R11" s="529"/>
      <c r="S11" s="529"/>
      <c r="T11" s="529"/>
      <c r="U11" s="529"/>
      <c r="V11" s="529"/>
      <c r="W11" s="529"/>
      <c r="X11" s="529"/>
      <c r="Y11" s="530"/>
    </row>
    <row r="12" spans="3:25" ht="15" customHeight="1" thickBot="1">
      <c r="C12" s="525"/>
      <c r="D12" s="526"/>
      <c r="E12" s="526"/>
      <c r="F12" s="526"/>
      <c r="G12" s="526"/>
      <c r="H12" s="526"/>
      <c r="I12" s="527"/>
      <c r="J12" s="531"/>
      <c r="K12" s="532"/>
      <c r="L12" s="533"/>
      <c r="M12" s="531"/>
      <c r="N12" s="532"/>
      <c r="O12" s="532"/>
      <c r="P12" s="533"/>
      <c r="Q12" s="535"/>
      <c r="R12" s="532"/>
      <c r="S12" s="532"/>
      <c r="T12" s="532"/>
      <c r="U12" s="532"/>
      <c r="V12" s="532"/>
      <c r="W12" s="532"/>
      <c r="X12" s="532"/>
      <c r="Y12" s="533"/>
    </row>
    <row r="13" spans="1:25" ht="20.25" customHeight="1" thickBot="1">
      <c r="A13" s="223" t="s">
        <v>104</v>
      </c>
      <c r="C13" s="517"/>
      <c r="D13" s="504"/>
      <c r="E13" s="504" t="s">
        <v>99</v>
      </c>
      <c r="F13" s="504"/>
      <c r="G13" s="504"/>
      <c r="H13" s="504"/>
      <c r="I13" s="504" t="s">
        <v>101</v>
      </c>
      <c r="J13" s="504"/>
      <c r="K13" s="504"/>
      <c r="L13" s="504"/>
      <c r="M13" s="504"/>
      <c r="N13" s="504"/>
      <c r="O13" s="504"/>
      <c r="P13" s="504" t="s">
        <v>102</v>
      </c>
      <c r="Q13" s="504"/>
      <c r="R13" s="504"/>
      <c r="S13" s="504"/>
      <c r="T13" s="504"/>
      <c r="U13" s="504"/>
      <c r="V13" s="504"/>
      <c r="W13" s="504" t="s">
        <v>100</v>
      </c>
      <c r="X13" s="504"/>
      <c r="Y13" s="505"/>
    </row>
    <row r="14" spans="1:25" ht="30" customHeight="1" thickBot="1">
      <c r="A14" s="224"/>
      <c r="B14" s="219"/>
      <c r="C14" s="518">
        <v>1</v>
      </c>
      <c r="D14" s="519"/>
      <c r="E14" s="519">
        <f>IF(A14="","",VLOOKUP($A$14,'データ作成シート'!$A$5:$AL$204,2))</f>
      </c>
      <c r="F14" s="519"/>
      <c r="G14" s="519"/>
      <c r="H14" s="519"/>
      <c r="I14" s="548">
        <f>IF(A14="","",VLOOKUP($A$14,'データ作成シート'!$A$5:$AL$204,3))</f>
      </c>
      <c r="J14" s="548"/>
      <c r="K14" s="549"/>
      <c r="L14" s="222"/>
      <c r="M14" s="550">
        <f>IF(A14="","",VLOOKUP($A$14,'データ作成シート'!$A$5:$AL$204,4))</f>
      </c>
      <c r="N14" s="551"/>
      <c r="O14" s="551"/>
      <c r="P14" s="548">
        <f>IF(A14="","",VLOOKUP($A$14,'データ作成シート'!$A$5:$AL$204,5))</f>
      </c>
      <c r="Q14" s="548"/>
      <c r="R14" s="549"/>
      <c r="S14" s="222"/>
      <c r="T14" s="550">
        <f>IF(A14="","",VLOOKUP($A$14,'データ作成シート'!$A$5:$AL$204,6))</f>
      </c>
      <c r="U14" s="551"/>
      <c r="V14" s="551"/>
      <c r="W14" s="520"/>
      <c r="X14" s="520"/>
      <c r="Y14" s="521"/>
    </row>
    <row r="15" spans="1:25" ht="30" customHeight="1" thickBot="1">
      <c r="A15" s="224"/>
      <c r="B15" s="219"/>
      <c r="C15" s="538">
        <v>2</v>
      </c>
      <c r="D15" s="539"/>
      <c r="E15" s="539">
        <f>IF(A15="","",VLOOKUP($A$15,'データ作成シート'!$A$5:$AL$204,2))</f>
      </c>
      <c r="F15" s="539"/>
      <c r="G15" s="539"/>
      <c r="H15" s="539"/>
      <c r="I15" s="544">
        <f>IF(A15="","",VLOOKUP($A$15,'データ作成シート'!$A$5:$AL$204,3))</f>
      </c>
      <c r="J15" s="544"/>
      <c r="K15" s="545"/>
      <c r="L15" s="218"/>
      <c r="M15" s="546">
        <f>IF(A15="","",VLOOKUP($A$15,'データ作成シート'!$A$5:$AL$204,4))</f>
      </c>
      <c r="N15" s="547"/>
      <c r="O15" s="547"/>
      <c r="P15" s="544">
        <f>IF(A15="","",VLOOKUP($A$15,'データ作成シート'!$A$5:$AL$204,5))</f>
      </c>
      <c r="Q15" s="544"/>
      <c r="R15" s="545"/>
      <c r="S15" s="218"/>
      <c r="T15" s="546">
        <f>IF(A15="","",VLOOKUP($A$15,'データ作成シート'!$A$5:$AL$204,6))</f>
      </c>
      <c r="U15" s="547"/>
      <c r="V15" s="547"/>
      <c r="W15" s="536"/>
      <c r="X15" s="536"/>
      <c r="Y15" s="537"/>
    </row>
    <row r="16" spans="1:25" ht="30" customHeight="1" thickBot="1">
      <c r="A16" s="224"/>
      <c r="B16" s="219"/>
      <c r="C16" s="538">
        <v>3</v>
      </c>
      <c r="D16" s="539"/>
      <c r="E16" s="539">
        <f>IF(A16="","",VLOOKUP($A$16,'データ作成シート'!$A$5:$AL$204,2))</f>
      </c>
      <c r="F16" s="539"/>
      <c r="G16" s="539"/>
      <c r="H16" s="539"/>
      <c r="I16" s="544">
        <f>IF(A16="","",VLOOKUP($A$16,'データ作成シート'!$A$5:$AL$204,3))</f>
      </c>
      <c r="J16" s="544"/>
      <c r="K16" s="545"/>
      <c r="L16" s="218"/>
      <c r="M16" s="546">
        <f>IF(A16="","",VLOOKUP($A$16,'データ作成シート'!$A$5:$AL$204,4))</f>
      </c>
      <c r="N16" s="547"/>
      <c r="O16" s="547"/>
      <c r="P16" s="544">
        <f>IF(A16="","",VLOOKUP($A$16,'データ作成シート'!$A$5:$AL$204,5))</f>
      </c>
      <c r="Q16" s="544"/>
      <c r="R16" s="545"/>
      <c r="S16" s="218"/>
      <c r="T16" s="546">
        <f>IF(A16="","",VLOOKUP($A$16,'データ作成シート'!$A$5:$AL$204,6))</f>
      </c>
      <c r="U16" s="547"/>
      <c r="V16" s="547"/>
      <c r="W16" s="536"/>
      <c r="X16" s="536"/>
      <c r="Y16" s="537"/>
    </row>
    <row r="17" spans="1:25" ht="30" customHeight="1" thickBot="1">
      <c r="A17" s="224"/>
      <c r="B17" s="219"/>
      <c r="C17" s="538">
        <v>4</v>
      </c>
      <c r="D17" s="539"/>
      <c r="E17" s="539">
        <f>IF(A17="","",VLOOKUP($A$17,'データ作成シート'!$A$5:$AL$204,2))</f>
      </c>
      <c r="F17" s="539"/>
      <c r="G17" s="539"/>
      <c r="H17" s="539"/>
      <c r="I17" s="544">
        <f>IF(A17="","",VLOOKUP($A$17,'データ作成シート'!$A$5:$AL$204,3))</f>
      </c>
      <c r="J17" s="544"/>
      <c r="K17" s="545"/>
      <c r="L17" s="218"/>
      <c r="M17" s="546">
        <f>IF(A17="","",VLOOKUP($A$17,'データ作成シート'!$A$5:$AL$204,4))</f>
      </c>
      <c r="N17" s="547"/>
      <c r="O17" s="547"/>
      <c r="P17" s="544">
        <f>IF(A17="","",VLOOKUP($A$17,'データ作成シート'!$A$5:$AL$204,5))</f>
      </c>
      <c r="Q17" s="544"/>
      <c r="R17" s="545"/>
      <c r="S17" s="218"/>
      <c r="T17" s="546">
        <f>IF(A17="","",VLOOKUP($A$17,'データ作成シート'!$A$5:$AL$204,6))</f>
      </c>
      <c r="U17" s="547"/>
      <c r="V17" s="547"/>
      <c r="W17" s="536"/>
      <c r="X17" s="536"/>
      <c r="Y17" s="537"/>
    </row>
    <row r="18" spans="1:25" ht="30" customHeight="1" thickBot="1">
      <c r="A18" s="224"/>
      <c r="B18" s="219"/>
      <c r="C18" s="538">
        <v>5</v>
      </c>
      <c r="D18" s="539"/>
      <c r="E18" s="539">
        <f>IF(A18="","",VLOOKUP($A$18,'データ作成シート'!$A$5:$AL$204,2))</f>
      </c>
      <c r="F18" s="539"/>
      <c r="G18" s="539"/>
      <c r="H18" s="539"/>
      <c r="I18" s="544">
        <f>IF(A18="","",VLOOKUP($A$18,'データ作成シート'!$A$5:$AL$204,3))</f>
      </c>
      <c r="J18" s="544"/>
      <c r="K18" s="545"/>
      <c r="L18" s="218"/>
      <c r="M18" s="546">
        <f>IF(A18="","",VLOOKUP($A$18,'データ作成シート'!$A$5:$AL$204,4))</f>
      </c>
      <c r="N18" s="547"/>
      <c r="O18" s="547"/>
      <c r="P18" s="544">
        <f>IF(A18="","",VLOOKUP($A$18,'データ作成シート'!$A$5:$AL$204,5))</f>
      </c>
      <c r="Q18" s="544"/>
      <c r="R18" s="545"/>
      <c r="S18" s="218"/>
      <c r="T18" s="546">
        <f>IF(A18="","",VLOOKUP($A$18,'データ作成シート'!$A$5:$AL$204,6))</f>
      </c>
      <c r="U18" s="547"/>
      <c r="V18" s="547"/>
      <c r="W18" s="536"/>
      <c r="X18" s="536"/>
      <c r="Y18" s="537"/>
    </row>
    <row r="19" spans="1:25" ht="30" customHeight="1" thickBot="1">
      <c r="A19" s="225"/>
      <c r="B19" s="219"/>
      <c r="C19" s="540">
        <v>6</v>
      </c>
      <c r="D19" s="541"/>
      <c r="E19" s="541">
        <f>IF(A19="","",VLOOKUP($A$19,'データ作成シート'!$A$5:$AL$204,2))</f>
      </c>
      <c r="F19" s="541"/>
      <c r="G19" s="541"/>
      <c r="H19" s="541"/>
      <c r="I19" s="552">
        <f>IF(A19="","",VLOOKUP($A$19,'データ作成シート'!$A$5:$AL$204,3))</f>
      </c>
      <c r="J19" s="552"/>
      <c r="K19" s="553"/>
      <c r="L19" s="220"/>
      <c r="M19" s="554">
        <f>IF(A19="","",VLOOKUP($A$19,'データ作成シート'!$A$5:$AL$204,4))</f>
      </c>
      <c r="N19" s="555"/>
      <c r="O19" s="555"/>
      <c r="P19" s="552">
        <f>IF(A19="","",VLOOKUP($A$19,'データ作成シート'!$A$5:$AL$204,5))</f>
      </c>
      <c r="Q19" s="552"/>
      <c r="R19" s="553"/>
      <c r="S19" s="220"/>
      <c r="T19" s="554">
        <f>IF(A19="","",VLOOKUP($A$19,'データ作成シート'!$A$5:$AL$204,6))</f>
      </c>
      <c r="U19" s="555"/>
      <c r="V19" s="555"/>
      <c r="W19" s="542"/>
      <c r="X19" s="542"/>
      <c r="Y19" s="543"/>
    </row>
    <row r="26" spans="3:28" ht="13.5" customHeight="1">
      <c r="C26" s="497" t="s">
        <v>62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217"/>
      <c r="AA26" s="217"/>
      <c r="AB26" s="217"/>
    </row>
    <row r="27" spans="3:28" ht="13.5"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217"/>
      <c r="AA27" s="217"/>
      <c r="AB27" s="217"/>
    </row>
    <row r="28" spans="3:25" ht="13.5"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</row>
    <row r="29" ht="14.25" thickBot="1"/>
    <row r="30" spans="3:25" ht="18.75" customHeight="1">
      <c r="C30" s="498" t="s">
        <v>90</v>
      </c>
      <c r="D30" s="499"/>
      <c r="E30" s="499"/>
      <c r="F30" s="556" t="s">
        <v>103</v>
      </c>
      <c r="G30" s="556"/>
      <c r="H30" s="556"/>
      <c r="I30" s="556"/>
      <c r="J30" s="556" t="s">
        <v>94</v>
      </c>
      <c r="K30" s="556"/>
      <c r="L30" s="556"/>
      <c r="M30" s="556"/>
      <c r="N30" s="556"/>
      <c r="O30" s="556"/>
      <c r="P30" s="556"/>
      <c r="Q30" s="494" t="s">
        <v>95</v>
      </c>
      <c r="R30" s="494"/>
      <c r="S30" s="494"/>
      <c r="T30" s="494"/>
      <c r="U30" s="494" t="s">
        <v>96</v>
      </c>
      <c r="V30" s="494"/>
      <c r="W30" s="494"/>
      <c r="X30" s="494"/>
      <c r="Y30" s="506"/>
    </row>
    <row r="31" spans="3:25" ht="21" customHeight="1">
      <c r="C31" s="500"/>
      <c r="D31" s="501"/>
      <c r="E31" s="501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9"/>
      <c r="R31" s="559"/>
      <c r="S31" s="559"/>
      <c r="T31" s="559"/>
      <c r="U31" s="561"/>
      <c r="V31" s="561"/>
      <c r="W31" s="561"/>
      <c r="X31" s="561"/>
      <c r="Y31" s="562"/>
    </row>
    <row r="32" spans="3:25" ht="19.5" customHeight="1" thickBot="1">
      <c r="C32" s="502"/>
      <c r="D32" s="503"/>
      <c r="E32" s="503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60"/>
      <c r="R32" s="560"/>
      <c r="S32" s="560"/>
      <c r="T32" s="560"/>
      <c r="U32" s="563"/>
      <c r="V32" s="563"/>
      <c r="W32" s="563"/>
      <c r="X32" s="563"/>
      <c r="Y32" s="564"/>
    </row>
    <row r="33" spans="3:25" ht="20.25" customHeight="1">
      <c r="C33" s="511" t="s">
        <v>97</v>
      </c>
      <c r="D33" s="494"/>
      <c r="E33" s="494"/>
      <c r="F33" s="494"/>
      <c r="G33" s="494"/>
      <c r="H33" s="494"/>
      <c r="I33" s="512"/>
      <c r="J33" s="511" t="s">
        <v>91</v>
      </c>
      <c r="K33" s="494"/>
      <c r="L33" s="506"/>
      <c r="M33" s="511" t="s">
        <v>92</v>
      </c>
      <c r="N33" s="494"/>
      <c r="O33" s="494"/>
      <c r="P33" s="506"/>
      <c r="Q33" s="513" t="s">
        <v>98</v>
      </c>
      <c r="R33" s="494"/>
      <c r="S33" s="494"/>
      <c r="T33" s="494"/>
      <c r="U33" s="494"/>
      <c r="V33" s="494"/>
      <c r="W33" s="494"/>
      <c r="X33" s="494"/>
      <c r="Y33" s="506"/>
    </row>
    <row r="34" spans="3:25" ht="15" customHeight="1">
      <c r="C34" s="565" t="str">
        <f>'大会申込一覧表'!$E$7</f>
        <v>○○中</v>
      </c>
      <c r="D34" s="566"/>
      <c r="E34" s="566"/>
      <c r="F34" s="566"/>
      <c r="G34" s="566"/>
      <c r="H34" s="566"/>
      <c r="I34" s="567"/>
      <c r="J34" s="571"/>
      <c r="K34" s="572"/>
      <c r="L34" s="573"/>
      <c r="M34" s="571"/>
      <c r="N34" s="572"/>
      <c r="O34" s="572"/>
      <c r="P34" s="573"/>
      <c r="Q34" s="577"/>
      <c r="R34" s="572"/>
      <c r="S34" s="572"/>
      <c r="T34" s="572"/>
      <c r="U34" s="572"/>
      <c r="V34" s="572"/>
      <c r="W34" s="572"/>
      <c r="X34" s="572"/>
      <c r="Y34" s="573"/>
    </row>
    <row r="35" spans="3:25" ht="15" customHeight="1">
      <c r="C35" s="565"/>
      <c r="D35" s="566"/>
      <c r="E35" s="566"/>
      <c r="F35" s="566"/>
      <c r="G35" s="566"/>
      <c r="H35" s="566"/>
      <c r="I35" s="567"/>
      <c r="J35" s="571"/>
      <c r="K35" s="572"/>
      <c r="L35" s="573"/>
      <c r="M35" s="571"/>
      <c r="N35" s="572"/>
      <c r="O35" s="572"/>
      <c r="P35" s="573"/>
      <c r="Q35" s="577"/>
      <c r="R35" s="572"/>
      <c r="S35" s="572"/>
      <c r="T35" s="572"/>
      <c r="U35" s="572"/>
      <c r="V35" s="572"/>
      <c r="W35" s="572"/>
      <c r="X35" s="572"/>
      <c r="Y35" s="573"/>
    </row>
    <row r="36" spans="3:25" ht="15" customHeight="1" thickBot="1">
      <c r="C36" s="568"/>
      <c r="D36" s="569"/>
      <c r="E36" s="569"/>
      <c r="F36" s="569"/>
      <c r="G36" s="569"/>
      <c r="H36" s="569"/>
      <c r="I36" s="570"/>
      <c r="J36" s="574"/>
      <c r="K36" s="575"/>
      <c r="L36" s="576"/>
      <c r="M36" s="574"/>
      <c r="N36" s="575"/>
      <c r="O36" s="575"/>
      <c r="P36" s="576"/>
      <c r="Q36" s="578"/>
      <c r="R36" s="575"/>
      <c r="S36" s="575"/>
      <c r="T36" s="575"/>
      <c r="U36" s="575"/>
      <c r="V36" s="575"/>
      <c r="W36" s="575"/>
      <c r="X36" s="575"/>
      <c r="Y36" s="576"/>
    </row>
    <row r="37" spans="1:25" ht="20.25" customHeight="1" thickBot="1">
      <c r="A37" s="223" t="s">
        <v>104</v>
      </c>
      <c r="C37" s="517"/>
      <c r="D37" s="504"/>
      <c r="E37" s="504" t="s">
        <v>99</v>
      </c>
      <c r="F37" s="504"/>
      <c r="G37" s="504"/>
      <c r="H37" s="504"/>
      <c r="I37" s="504" t="s">
        <v>101</v>
      </c>
      <c r="J37" s="504"/>
      <c r="K37" s="504"/>
      <c r="L37" s="504"/>
      <c r="M37" s="504"/>
      <c r="N37" s="504"/>
      <c r="O37" s="504"/>
      <c r="P37" s="504" t="s">
        <v>102</v>
      </c>
      <c r="Q37" s="504"/>
      <c r="R37" s="504"/>
      <c r="S37" s="504"/>
      <c r="T37" s="504"/>
      <c r="U37" s="504"/>
      <c r="V37" s="504"/>
      <c r="W37" s="504" t="s">
        <v>100</v>
      </c>
      <c r="X37" s="504"/>
      <c r="Y37" s="505"/>
    </row>
    <row r="38" spans="1:25" ht="30" customHeight="1" thickBot="1">
      <c r="A38" s="224"/>
      <c r="B38" s="219"/>
      <c r="C38" s="518">
        <v>1</v>
      </c>
      <c r="D38" s="519"/>
      <c r="E38" s="579">
        <f>IF(A38="","",VLOOKUP($A$38,'データ作成シート'!$A$5:$AL$204,2))</f>
      </c>
      <c r="F38" s="579"/>
      <c r="G38" s="579"/>
      <c r="H38" s="579"/>
      <c r="I38" s="580">
        <f>IF(A38="","",VLOOKUP($A$38,'データ作成シート'!$A$5:$AL$204,3))</f>
      </c>
      <c r="J38" s="581"/>
      <c r="K38" s="581"/>
      <c r="L38" s="221"/>
      <c r="M38" s="582">
        <f>IF(A38="","",VLOOKUP($A$38,'データ作成シート'!$A$5:$AL$204,4))</f>
      </c>
      <c r="N38" s="582"/>
      <c r="O38" s="583"/>
      <c r="P38" s="580">
        <f>IF(A38="","",VLOOKUP($A$38,'データ作成シート'!$A$5:$AL$204,5))</f>
      </c>
      <c r="Q38" s="581"/>
      <c r="R38" s="581"/>
      <c r="S38" s="221"/>
      <c r="T38" s="582">
        <f>IF(A38="","",VLOOKUP($A$38,'データ作成シート'!$A$5:$AL$204,6))</f>
      </c>
      <c r="U38" s="582"/>
      <c r="V38" s="583"/>
      <c r="W38" s="520"/>
      <c r="X38" s="520"/>
      <c r="Y38" s="521"/>
    </row>
    <row r="39" spans="1:25" ht="30" customHeight="1" thickBot="1">
      <c r="A39" s="224"/>
      <c r="B39" s="219"/>
      <c r="C39" s="538">
        <v>2</v>
      </c>
      <c r="D39" s="539"/>
      <c r="E39" s="584">
        <f>IF(A39="","",VLOOKUP($A$39,'データ作成シート'!$A$5:$AL$204,2))</f>
      </c>
      <c r="F39" s="585"/>
      <c r="G39" s="585"/>
      <c r="H39" s="586"/>
      <c r="I39" s="587">
        <f>IF(A39="","",VLOOKUP($A$39,'データ作成シート'!$A$5:$AL$204,3))</f>
      </c>
      <c r="J39" s="588"/>
      <c r="K39" s="588"/>
      <c r="L39" s="218"/>
      <c r="M39" s="589">
        <f>IF(A39="","",VLOOKUP($A$39,'データ作成シート'!$A$5:$AL$204,4))</f>
      </c>
      <c r="N39" s="589"/>
      <c r="O39" s="590"/>
      <c r="P39" s="587">
        <f>IF(A39="","",VLOOKUP($A$39,'データ作成シート'!$A$5:$AL$204,5))</f>
      </c>
      <c r="Q39" s="588"/>
      <c r="R39" s="588"/>
      <c r="S39" s="218"/>
      <c r="T39" s="589">
        <f>IF(A39="","",VLOOKUP($A$39,'データ作成シート'!$A$5:$AL$204,6))</f>
      </c>
      <c r="U39" s="589"/>
      <c r="V39" s="590"/>
      <c r="W39" s="536"/>
      <c r="X39" s="536"/>
      <c r="Y39" s="537"/>
    </row>
    <row r="40" spans="1:25" ht="30" customHeight="1" thickBot="1">
      <c r="A40" s="224"/>
      <c r="B40" s="219"/>
      <c r="C40" s="538">
        <v>3</v>
      </c>
      <c r="D40" s="539"/>
      <c r="E40" s="591">
        <f>IF(A40="","",VLOOKUP($A$40,'データ作成シート'!$A$5:$AL$204,2))</f>
      </c>
      <c r="F40" s="591"/>
      <c r="G40" s="591"/>
      <c r="H40" s="591"/>
      <c r="I40" s="587">
        <f>IF(A40="","",VLOOKUP($A$40,'データ作成シート'!$A$5:$AL$204,3))</f>
      </c>
      <c r="J40" s="588"/>
      <c r="K40" s="588"/>
      <c r="L40" s="218"/>
      <c r="M40" s="589">
        <f>IF(A40="","",VLOOKUP($A$40,'データ作成シート'!$A$5:$AL$204,4))</f>
      </c>
      <c r="N40" s="589"/>
      <c r="O40" s="590"/>
      <c r="P40" s="587">
        <f>IF(A40="","",VLOOKUP($A$40,'データ作成シート'!$A$5:$AL$204,5))</f>
      </c>
      <c r="Q40" s="588"/>
      <c r="R40" s="588"/>
      <c r="S40" s="218"/>
      <c r="T40" s="589">
        <f>IF(A40="","",VLOOKUP($A$40,'データ作成シート'!$A$5:$AL$204,6))</f>
      </c>
      <c r="U40" s="589"/>
      <c r="V40" s="590"/>
      <c r="W40" s="536"/>
      <c r="X40" s="536"/>
      <c r="Y40" s="537"/>
    </row>
    <row r="41" spans="1:25" ht="30" customHeight="1" thickBot="1">
      <c r="A41" s="224"/>
      <c r="B41" s="219"/>
      <c r="C41" s="538">
        <v>4</v>
      </c>
      <c r="D41" s="539"/>
      <c r="E41" s="591">
        <f>IF(A41="","",VLOOKUP($A$41,'データ作成シート'!$A$5:$AL$204,2))</f>
      </c>
      <c r="F41" s="591"/>
      <c r="G41" s="591"/>
      <c r="H41" s="591"/>
      <c r="I41" s="587">
        <f>IF(A41="","",VLOOKUP($A$41,'データ作成シート'!$A$5:$AL$204,3))</f>
      </c>
      <c r="J41" s="588"/>
      <c r="K41" s="588"/>
      <c r="L41" s="218"/>
      <c r="M41" s="589">
        <f>IF(A41="","",VLOOKUP($A$41,'データ作成シート'!$A$5:$AL$204,4))</f>
      </c>
      <c r="N41" s="589"/>
      <c r="O41" s="590"/>
      <c r="P41" s="587">
        <f>IF(A41="","",VLOOKUP($A$41,'データ作成シート'!$A$5:$AL$204,5))</f>
      </c>
      <c r="Q41" s="588"/>
      <c r="R41" s="588"/>
      <c r="S41" s="218"/>
      <c r="T41" s="589">
        <f>IF(A41="","",VLOOKUP($A$41,'データ作成シート'!$A$5:$AL$204,6))</f>
      </c>
      <c r="U41" s="589"/>
      <c r="V41" s="590"/>
      <c r="W41" s="536"/>
      <c r="X41" s="536"/>
      <c r="Y41" s="537"/>
    </row>
    <row r="42" spans="1:25" ht="30" customHeight="1" thickBot="1">
      <c r="A42" s="224"/>
      <c r="B42" s="219"/>
      <c r="C42" s="538">
        <v>5</v>
      </c>
      <c r="D42" s="539"/>
      <c r="E42" s="591">
        <f>IF(A42="","",VLOOKUP($A$42,'データ作成シート'!$A$5:$AL$204,2))</f>
      </c>
      <c r="F42" s="591"/>
      <c r="G42" s="591"/>
      <c r="H42" s="591"/>
      <c r="I42" s="587">
        <f>IF(A42="","",VLOOKUP($A$42,'データ作成シート'!$A$5:$AL$204,3))</f>
      </c>
      <c r="J42" s="588"/>
      <c r="K42" s="588"/>
      <c r="L42" s="218"/>
      <c r="M42" s="589">
        <f>IF(A42="","",VLOOKUP($A$42,'データ作成シート'!$A$5:$AL$204,4))</f>
      </c>
      <c r="N42" s="589"/>
      <c r="O42" s="590"/>
      <c r="P42" s="587">
        <f>IF(A42="","",VLOOKUP($A$42,'データ作成シート'!$A$5:$AL$204,5))</f>
      </c>
      <c r="Q42" s="588"/>
      <c r="R42" s="588"/>
      <c r="S42" s="218"/>
      <c r="T42" s="589">
        <f>IF(A42="","",VLOOKUP($A$42,'データ作成シート'!$A$5:$AL$204,6))</f>
      </c>
      <c r="U42" s="589"/>
      <c r="V42" s="590"/>
      <c r="W42" s="536"/>
      <c r="X42" s="536"/>
      <c r="Y42" s="537"/>
    </row>
    <row r="43" spans="1:25" ht="30" customHeight="1" thickBot="1">
      <c r="A43" s="225"/>
      <c r="B43" s="219"/>
      <c r="C43" s="540">
        <v>6</v>
      </c>
      <c r="D43" s="541"/>
      <c r="E43" s="592">
        <f>IF($A$43="","",VLOOKUP($A$43,'データ作成シート'!$A$5:$AL$204,2))</f>
      </c>
      <c r="F43" s="592"/>
      <c r="G43" s="592"/>
      <c r="H43" s="592"/>
      <c r="I43" s="593">
        <f>IF(A43="","",VLOOKUP($A$43,'データ作成シート'!$A$5:$AL$204,3))</f>
      </c>
      <c r="J43" s="594"/>
      <c r="K43" s="594"/>
      <c r="L43" s="220"/>
      <c r="M43" s="595">
        <f>IF(A43="","",VLOOKUP($A$43,'データ作成シート'!$A$5:$AL$204,4))</f>
      </c>
      <c r="N43" s="595"/>
      <c r="O43" s="596"/>
      <c r="P43" s="593">
        <f>IF(A43="","",VLOOKUP($A$43,'データ作成シート'!$A$5:$AL$204,5))</f>
      </c>
      <c r="Q43" s="594"/>
      <c r="R43" s="594"/>
      <c r="S43" s="220"/>
      <c r="T43" s="595">
        <f>IF(A43="","",VLOOKUP($A$43,'データ作成シート'!$A$5:$AL$204,6))</f>
      </c>
      <c r="U43" s="595"/>
      <c r="V43" s="596"/>
      <c r="W43" s="542"/>
      <c r="X43" s="542"/>
      <c r="Y43" s="543"/>
    </row>
  </sheetData>
  <sheetProtection/>
  <mergeCells count="126">
    <mergeCell ref="W42:Y42"/>
    <mergeCell ref="C43:D43"/>
    <mergeCell ref="E43:H43"/>
    <mergeCell ref="I43:K43"/>
    <mergeCell ref="M43:O43"/>
    <mergeCell ref="P43:R43"/>
    <mergeCell ref="T43:V43"/>
    <mergeCell ref="W43:Y43"/>
    <mergeCell ref="C42:D42"/>
    <mergeCell ref="E42:H42"/>
    <mergeCell ref="I42:K42"/>
    <mergeCell ref="M42:O42"/>
    <mergeCell ref="P42:R42"/>
    <mergeCell ref="T42:V42"/>
    <mergeCell ref="W40:Y40"/>
    <mergeCell ref="C41:D41"/>
    <mergeCell ref="E41:H41"/>
    <mergeCell ref="I41:K41"/>
    <mergeCell ref="M41:O41"/>
    <mergeCell ref="P41:R41"/>
    <mergeCell ref="T41:V41"/>
    <mergeCell ref="W41:Y41"/>
    <mergeCell ref="C40:D40"/>
    <mergeCell ref="E40:H40"/>
    <mergeCell ref="I40:K40"/>
    <mergeCell ref="M40:O40"/>
    <mergeCell ref="P40:R40"/>
    <mergeCell ref="T40:V40"/>
    <mergeCell ref="T38:V38"/>
    <mergeCell ref="W38:Y38"/>
    <mergeCell ref="C39:D39"/>
    <mergeCell ref="E39:H39"/>
    <mergeCell ref="I39:K39"/>
    <mergeCell ref="M39:O39"/>
    <mergeCell ref="P39:R39"/>
    <mergeCell ref="T39:V39"/>
    <mergeCell ref="W39:Y39"/>
    <mergeCell ref="C37:D37"/>
    <mergeCell ref="E37:H37"/>
    <mergeCell ref="I37:O37"/>
    <mergeCell ref="P37:V37"/>
    <mergeCell ref="W37:Y37"/>
    <mergeCell ref="C38:D38"/>
    <mergeCell ref="E38:H38"/>
    <mergeCell ref="I38:K38"/>
    <mergeCell ref="M38:O38"/>
    <mergeCell ref="P38:R38"/>
    <mergeCell ref="U31:Y32"/>
    <mergeCell ref="C33:I33"/>
    <mergeCell ref="J33:L33"/>
    <mergeCell ref="M33:P33"/>
    <mergeCell ref="Q33:Y33"/>
    <mergeCell ref="C34:I36"/>
    <mergeCell ref="J34:L36"/>
    <mergeCell ref="M34:P36"/>
    <mergeCell ref="Q34:Y36"/>
    <mergeCell ref="T18:V18"/>
    <mergeCell ref="P19:R19"/>
    <mergeCell ref="T19:V19"/>
    <mergeCell ref="C26:Y28"/>
    <mergeCell ref="C30:E32"/>
    <mergeCell ref="F30:I32"/>
    <mergeCell ref="J30:P32"/>
    <mergeCell ref="Q30:T30"/>
    <mergeCell ref="U30:Y30"/>
    <mergeCell ref="Q31:T32"/>
    <mergeCell ref="M18:O18"/>
    <mergeCell ref="I19:K19"/>
    <mergeCell ref="M19:O19"/>
    <mergeCell ref="P15:R15"/>
    <mergeCell ref="T15:V15"/>
    <mergeCell ref="P16:R16"/>
    <mergeCell ref="T16:V16"/>
    <mergeCell ref="P17:R17"/>
    <mergeCell ref="T17:V17"/>
    <mergeCell ref="P18:R18"/>
    <mergeCell ref="I14:K14"/>
    <mergeCell ref="M14:O14"/>
    <mergeCell ref="P14:R14"/>
    <mergeCell ref="T14:V14"/>
    <mergeCell ref="I15:K15"/>
    <mergeCell ref="C17:D17"/>
    <mergeCell ref="E17:H17"/>
    <mergeCell ref="M15:O15"/>
    <mergeCell ref="I16:K16"/>
    <mergeCell ref="M16:O16"/>
    <mergeCell ref="W15:Y15"/>
    <mergeCell ref="C16:D16"/>
    <mergeCell ref="E16:H16"/>
    <mergeCell ref="W16:Y16"/>
    <mergeCell ref="C19:D19"/>
    <mergeCell ref="E19:H19"/>
    <mergeCell ref="W19:Y19"/>
    <mergeCell ref="I17:K17"/>
    <mergeCell ref="M17:O17"/>
    <mergeCell ref="I18:K18"/>
    <mergeCell ref="M10:P12"/>
    <mergeCell ref="Q10:Y12"/>
    <mergeCell ref="E13:H13"/>
    <mergeCell ref="I13:O13"/>
    <mergeCell ref="W17:Y17"/>
    <mergeCell ref="C18:D18"/>
    <mergeCell ref="E18:H18"/>
    <mergeCell ref="W18:Y18"/>
    <mergeCell ref="C15:D15"/>
    <mergeCell ref="E15:H15"/>
    <mergeCell ref="M9:P9"/>
    <mergeCell ref="Q9:Y9"/>
    <mergeCell ref="F6:I8"/>
    <mergeCell ref="J6:P8"/>
    <mergeCell ref="C13:D13"/>
    <mergeCell ref="C14:D14"/>
    <mergeCell ref="E14:H14"/>
    <mergeCell ref="W14:Y14"/>
    <mergeCell ref="C10:I12"/>
    <mergeCell ref="J10:L12"/>
    <mergeCell ref="Q6:T6"/>
    <mergeCell ref="Q7:T8"/>
    <mergeCell ref="C2:Y4"/>
    <mergeCell ref="C6:E8"/>
    <mergeCell ref="P13:V13"/>
    <mergeCell ref="W13:Y13"/>
    <mergeCell ref="U6:Y6"/>
    <mergeCell ref="U7:Y8"/>
    <mergeCell ref="C9:I9"/>
    <mergeCell ref="J9:L9"/>
  </mergeCells>
  <dataValidations count="1">
    <dataValidation type="list" allowBlank="1" showInputMessage="1" showErrorMessage="1" sqref="U7:Y8 U31:Y32">
      <formula1>$AG$2:$AG$3</formula1>
    </dataValidation>
  </dataValidations>
  <printOptions/>
  <pageMargins left="0.78" right="0.7" top="0.5" bottom="0.22" header="0.3" footer="0.3"/>
  <pageSetup horizontalDpi="600" verticalDpi="600" orientation="portrait" paperSize="9" r:id="rId1"/>
  <ignoredErrors>
    <ignoredError sqref="E15 I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G52"/>
  <sheetViews>
    <sheetView zoomScalePageLayoutView="0" workbookViewId="0" topLeftCell="A16">
      <selection activeCell="I31" sqref="I31:R31"/>
    </sheetView>
  </sheetViews>
  <sheetFormatPr defaultColWidth="9.140625" defaultRowHeight="15"/>
  <cols>
    <col min="1" max="1" width="1.8515625" style="0" customWidth="1"/>
    <col min="2" max="2" width="0.5625" style="0" customWidth="1"/>
    <col min="3" max="26" width="1.8515625" style="0" customWidth="1"/>
    <col min="27" max="27" width="1.1484375" style="204" customWidth="1"/>
    <col min="28" max="28" width="1.1484375" style="0" customWidth="1"/>
    <col min="29" max="29" width="1.8515625" style="0" customWidth="1"/>
    <col min="30" max="30" width="0.5625" style="0" customWidth="1"/>
    <col min="31" max="54" width="1.8515625" style="0" customWidth="1"/>
    <col min="55" max="55" width="1.1484375" style="204" customWidth="1"/>
    <col min="56" max="56" width="1.1484375" style="0" customWidth="1"/>
    <col min="57" max="57" width="1.8515625" style="0" customWidth="1"/>
    <col min="58" max="58" width="0.5625" style="0" customWidth="1"/>
    <col min="59" max="92" width="1.8515625" style="0" customWidth="1"/>
  </cols>
  <sheetData>
    <row r="1" ht="13.5">
      <c r="CF1" s="1"/>
    </row>
    <row r="2" ht="13.5">
      <c r="CF2" s="1"/>
    </row>
    <row r="3" spans="1:85" ht="13.5">
      <c r="A3" s="379" t="s">
        <v>62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205"/>
      <c r="AB3" s="197"/>
      <c r="AC3" s="597" t="s">
        <v>62</v>
      </c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213"/>
      <c r="BD3" s="200"/>
      <c r="BE3" s="597" t="s">
        <v>62</v>
      </c>
      <c r="BF3" s="598"/>
      <c r="BG3" s="598"/>
      <c r="BH3" s="598"/>
      <c r="BI3" s="598"/>
      <c r="BJ3" s="598"/>
      <c r="BK3" s="598"/>
      <c r="BL3" s="598"/>
      <c r="BM3" s="598"/>
      <c r="BN3" s="598"/>
      <c r="BO3" s="598"/>
      <c r="BP3" s="598"/>
      <c r="BQ3" s="598"/>
      <c r="BR3" s="598"/>
      <c r="BS3" s="598"/>
      <c r="BT3" s="598"/>
      <c r="BU3" s="598"/>
      <c r="BV3" s="598"/>
      <c r="BW3" s="598"/>
      <c r="BX3" s="598"/>
      <c r="BY3" s="598"/>
      <c r="BZ3" s="598"/>
      <c r="CA3" s="598"/>
      <c r="CB3" s="598"/>
      <c r="CC3" s="598"/>
      <c r="CD3" s="598"/>
      <c r="CE3" s="1"/>
      <c r="CF3" s="1"/>
      <c r="CG3" t="s">
        <v>68</v>
      </c>
    </row>
    <row r="4" spans="1:85" ht="14.25" thickBo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205"/>
      <c r="AB4" s="197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8"/>
      <c r="AT4" s="598"/>
      <c r="AU4" s="598"/>
      <c r="AV4" s="598"/>
      <c r="AW4" s="598"/>
      <c r="AX4" s="598"/>
      <c r="AY4" s="598"/>
      <c r="AZ4" s="598"/>
      <c r="BA4" s="598"/>
      <c r="BB4" s="598"/>
      <c r="BC4" s="213"/>
      <c r="BD4" s="200"/>
      <c r="BE4" s="598"/>
      <c r="BF4" s="598"/>
      <c r="BG4" s="598"/>
      <c r="BH4" s="598"/>
      <c r="BI4" s="598"/>
      <c r="BJ4" s="598"/>
      <c r="BK4" s="598"/>
      <c r="BL4" s="598"/>
      <c r="BM4" s="598"/>
      <c r="BN4" s="598"/>
      <c r="BO4" s="598"/>
      <c r="BP4" s="598"/>
      <c r="BQ4" s="598"/>
      <c r="BR4" s="598"/>
      <c r="BS4" s="598"/>
      <c r="BT4" s="598"/>
      <c r="BU4" s="598"/>
      <c r="BV4" s="598"/>
      <c r="BW4" s="598"/>
      <c r="BX4" s="598"/>
      <c r="BY4" s="598"/>
      <c r="BZ4" s="598"/>
      <c r="CA4" s="598"/>
      <c r="CB4" s="598"/>
      <c r="CC4" s="598"/>
      <c r="CD4" s="598"/>
      <c r="CE4" s="1"/>
      <c r="CF4" s="1"/>
      <c r="CG4" t="s">
        <v>69</v>
      </c>
    </row>
    <row r="5" spans="1:84" ht="13.5" customHeight="1">
      <c r="A5" s="381" t="s">
        <v>66</v>
      </c>
      <c r="B5" s="382"/>
      <c r="C5" s="382"/>
      <c r="D5" s="382"/>
      <c r="E5" s="382"/>
      <c r="F5" s="385">
        <f>'大会申込一覧表'!H14</f>
        <v>0</v>
      </c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6"/>
      <c r="S5" s="389" t="s">
        <v>67</v>
      </c>
      <c r="T5" s="390"/>
      <c r="U5" s="390"/>
      <c r="V5" s="390"/>
      <c r="W5" s="390"/>
      <c r="X5" s="390"/>
      <c r="Y5" s="390"/>
      <c r="Z5" s="391"/>
      <c r="AA5" s="206"/>
      <c r="AB5" s="202"/>
      <c r="AC5" s="381" t="s">
        <v>66</v>
      </c>
      <c r="AD5" s="382"/>
      <c r="AE5" s="382"/>
      <c r="AF5" s="382"/>
      <c r="AG5" s="382"/>
      <c r="AH5" s="385">
        <f>'大会申込一覧表'!I14</f>
        <v>0</v>
      </c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6"/>
      <c r="AU5" s="389" t="s">
        <v>67</v>
      </c>
      <c r="AV5" s="390"/>
      <c r="AW5" s="390"/>
      <c r="AX5" s="390"/>
      <c r="AY5" s="390"/>
      <c r="AZ5" s="390"/>
      <c r="BA5" s="390"/>
      <c r="BB5" s="391"/>
      <c r="BC5" s="206"/>
      <c r="BD5" s="202"/>
      <c r="BE5" s="381" t="s">
        <v>66</v>
      </c>
      <c r="BF5" s="382"/>
      <c r="BG5" s="382"/>
      <c r="BH5" s="382"/>
      <c r="BI5" s="382"/>
      <c r="BJ5" s="385">
        <f>'大会申込一覧表'!J14</f>
        <v>0</v>
      </c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6"/>
      <c r="BW5" s="389" t="s">
        <v>67</v>
      </c>
      <c r="BX5" s="390"/>
      <c r="BY5" s="390"/>
      <c r="BZ5" s="390"/>
      <c r="CA5" s="390"/>
      <c r="CB5" s="390"/>
      <c r="CC5" s="390"/>
      <c r="CD5" s="391"/>
      <c r="CE5" s="1"/>
      <c r="CF5" s="1"/>
    </row>
    <row r="6" spans="1:84" ht="13.5" customHeight="1" thickBot="1">
      <c r="A6" s="383"/>
      <c r="B6" s="384"/>
      <c r="C6" s="384"/>
      <c r="D6" s="384"/>
      <c r="E6" s="384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8"/>
      <c r="S6" s="488"/>
      <c r="T6" s="393"/>
      <c r="U6" s="393"/>
      <c r="V6" s="393"/>
      <c r="W6" s="393"/>
      <c r="X6" s="393"/>
      <c r="Y6" s="393"/>
      <c r="Z6" s="394"/>
      <c r="AA6" s="207"/>
      <c r="AB6" s="198"/>
      <c r="AC6" s="383"/>
      <c r="AD6" s="384"/>
      <c r="AE6" s="384"/>
      <c r="AF6" s="384"/>
      <c r="AG6" s="384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8"/>
      <c r="AU6" s="488"/>
      <c r="AV6" s="393"/>
      <c r="AW6" s="393"/>
      <c r="AX6" s="393"/>
      <c r="AY6" s="393"/>
      <c r="AZ6" s="393"/>
      <c r="BA6" s="393"/>
      <c r="BB6" s="394"/>
      <c r="BC6" s="207"/>
      <c r="BD6" s="198"/>
      <c r="BE6" s="383"/>
      <c r="BF6" s="384"/>
      <c r="BG6" s="384"/>
      <c r="BH6" s="384"/>
      <c r="BI6" s="384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8"/>
      <c r="BW6" s="488"/>
      <c r="BX6" s="393"/>
      <c r="BY6" s="393"/>
      <c r="BZ6" s="393"/>
      <c r="CA6" s="393"/>
      <c r="CB6" s="393"/>
      <c r="CC6" s="393"/>
      <c r="CD6" s="394"/>
      <c r="CE6" s="1"/>
      <c r="CF6" s="1"/>
    </row>
    <row r="7" spans="1:84" ht="13.5">
      <c r="A7" s="398" t="s">
        <v>63</v>
      </c>
      <c r="B7" s="399"/>
      <c r="C7" s="399"/>
      <c r="D7" s="399"/>
      <c r="E7" s="400"/>
      <c r="F7" s="401" t="s">
        <v>65</v>
      </c>
      <c r="G7" s="399"/>
      <c r="H7" s="399"/>
      <c r="I7" s="385" t="str">
        <f>'大会申込一覧表'!E14</f>
        <v> </v>
      </c>
      <c r="J7" s="385"/>
      <c r="K7" s="385"/>
      <c r="L7" s="385"/>
      <c r="M7" s="385"/>
      <c r="N7" s="385"/>
      <c r="O7" s="385"/>
      <c r="P7" s="385"/>
      <c r="Q7" s="385"/>
      <c r="R7" s="463"/>
      <c r="S7" s="395"/>
      <c r="T7" s="396"/>
      <c r="U7" s="396"/>
      <c r="V7" s="396"/>
      <c r="W7" s="396"/>
      <c r="X7" s="396"/>
      <c r="Y7" s="396"/>
      <c r="Z7" s="397"/>
      <c r="AA7" s="207"/>
      <c r="AB7" s="198"/>
      <c r="AC7" s="398" t="s">
        <v>63</v>
      </c>
      <c r="AD7" s="399"/>
      <c r="AE7" s="399"/>
      <c r="AF7" s="399"/>
      <c r="AG7" s="400"/>
      <c r="AH7" s="401" t="s">
        <v>65</v>
      </c>
      <c r="AI7" s="399"/>
      <c r="AJ7" s="399"/>
      <c r="AK7" s="385" t="str">
        <f>'大会申込一覧表'!E14</f>
        <v> </v>
      </c>
      <c r="AL7" s="385"/>
      <c r="AM7" s="385"/>
      <c r="AN7" s="385"/>
      <c r="AO7" s="385"/>
      <c r="AP7" s="385"/>
      <c r="AQ7" s="385"/>
      <c r="AR7" s="385"/>
      <c r="AS7" s="385"/>
      <c r="AT7" s="463"/>
      <c r="AU7" s="395"/>
      <c r="AV7" s="396"/>
      <c r="AW7" s="396"/>
      <c r="AX7" s="396"/>
      <c r="AY7" s="396"/>
      <c r="AZ7" s="396"/>
      <c r="BA7" s="396"/>
      <c r="BB7" s="397"/>
      <c r="BC7" s="207"/>
      <c r="BD7" s="198"/>
      <c r="BE7" s="398" t="s">
        <v>63</v>
      </c>
      <c r="BF7" s="399"/>
      <c r="BG7" s="399"/>
      <c r="BH7" s="399"/>
      <c r="BI7" s="400"/>
      <c r="BJ7" s="401" t="s">
        <v>65</v>
      </c>
      <c r="BK7" s="399"/>
      <c r="BL7" s="399"/>
      <c r="BM7" s="385" t="str">
        <f>'大会申込一覧表'!E14</f>
        <v> </v>
      </c>
      <c r="BN7" s="385"/>
      <c r="BO7" s="385"/>
      <c r="BP7" s="385"/>
      <c r="BQ7" s="385"/>
      <c r="BR7" s="385"/>
      <c r="BS7" s="385"/>
      <c r="BT7" s="385"/>
      <c r="BU7" s="385"/>
      <c r="BV7" s="463"/>
      <c r="BW7" s="395"/>
      <c r="BX7" s="396"/>
      <c r="BY7" s="396"/>
      <c r="BZ7" s="396"/>
      <c r="CA7" s="396"/>
      <c r="CB7" s="396"/>
      <c r="CC7" s="396"/>
      <c r="CD7" s="397"/>
      <c r="CE7" s="1"/>
      <c r="CF7" s="1"/>
    </row>
    <row r="8" spans="1:84" ht="13.5">
      <c r="A8" s="412">
        <f>'データ作成シート'!$B$5</f>
        <v>0</v>
      </c>
      <c r="B8" s="413"/>
      <c r="C8" s="413"/>
      <c r="D8" s="413"/>
      <c r="E8" s="414"/>
      <c r="F8" s="416" t="s">
        <v>64</v>
      </c>
      <c r="G8" s="417"/>
      <c r="H8" s="417"/>
      <c r="I8" s="413" t="str">
        <f>'大会申込一覧表'!$D$14</f>
        <v>　</v>
      </c>
      <c r="J8" s="413"/>
      <c r="K8" s="413"/>
      <c r="L8" s="413"/>
      <c r="M8" s="413"/>
      <c r="N8" s="413"/>
      <c r="O8" s="413"/>
      <c r="P8" s="413"/>
      <c r="Q8" s="413"/>
      <c r="R8" s="486"/>
      <c r="S8" s="404" t="s">
        <v>71</v>
      </c>
      <c r="T8" s="405"/>
      <c r="U8" s="405"/>
      <c r="V8" s="408"/>
      <c r="W8" s="408"/>
      <c r="X8" s="408"/>
      <c r="Y8" s="405" t="s">
        <v>70</v>
      </c>
      <c r="Z8" s="410"/>
      <c r="AA8" s="208"/>
      <c r="AB8" s="199"/>
      <c r="AC8" s="412">
        <f>'データ作成シート'!$B$5</f>
        <v>0</v>
      </c>
      <c r="AD8" s="413"/>
      <c r="AE8" s="413"/>
      <c r="AF8" s="413"/>
      <c r="AG8" s="414"/>
      <c r="AH8" s="416" t="s">
        <v>64</v>
      </c>
      <c r="AI8" s="417"/>
      <c r="AJ8" s="417"/>
      <c r="AK8" s="413" t="str">
        <f>'大会申込一覧表'!$D$14</f>
        <v>　</v>
      </c>
      <c r="AL8" s="413"/>
      <c r="AM8" s="413"/>
      <c r="AN8" s="413"/>
      <c r="AO8" s="413"/>
      <c r="AP8" s="413"/>
      <c r="AQ8" s="413"/>
      <c r="AR8" s="413"/>
      <c r="AS8" s="413"/>
      <c r="AT8" s="486"/>
      <c r="AU8" s="404" t="s">
        <v>71</v>
      </c>
      <c r="AV8" s="405"/>
      <c r="AW8" s="405"/>
      <c r="AX8" s="408"/>
      <c r="AY8" s="408"/>
      <c r="AZ8" s="408"/>
      <c r="BA8" s="405" t="s">
        <v>70</v>
      </c>
      <c r="BB8" s="410"/>
      <c r="BC8" s="208"/>
      <c r="BD8" s="199"/>
      <c r="BE8" s="412">
        <f>'データ作成シート'!$B$5</f>
        <v>0</v>
      </c>
      <c r="BF8" s="413"/>
      <c r="BG8" s="413"/>
      <c r="BH8" s="413"/>
      <c r="BI8" s="414"/>
      <c r="BJ8" s="416" t="s">
        <v>64</v>
      </c>
      <c r="BK8" s="417"/>
      <c r="BL8" s="417"/>
      <c r="BM8" s="413" t="str">
        <f>'大会申込一覧表'!$D$14</f>
        <v>　</v>
      </c>
      <c r="BN8" s="413"/>
      <c r="BO8" s="413"/>
      <c r="BP8" s="413"/>
      <c r="BQ8" s="413"/>
      <c r="BR8" s="413"/>
      <c r="BS8" s="413"/>
      <c r="BT8" s="413"/>
      <c r="BU8" s="413"/>
      <c r="BV8" s="486"/>
      <c r="BW8" s="404" t="s">
        <v>71</v>
      </c>
      <c r="BX8" s="405"/>
      <c r="BY8" s="405"/>
      <c r="BZ8" s="408"/>
      <c r="CA8" s="408"/>
      <c r="CB8" s="408"/>
      <c r="CC8" s="405" t="s">
        <v>70</v>
      </c>
      <c r="CD8" s="410"/>
      <c r="CE8" s="1"/>
      <c r="CF8" s="1"/>
    </row>
    <row r="9" spans="1:84" ht="14.25" thickBot="1">
      <c r="A9" s="415"/>
      <c r="B9" s="387"/>
      <c r="C9" s="387"/>
      <c r="D9" s="387"/>
      <c r="E9" s="388"/>
      <c r="F9" s="418"/>
      <c r="G9" s="419"/>
      <c r="H9" s="419"/>
      <c r="I9" s="387"/>
      <c r="J9" s="387"/>
      <c r="K9" s="387"/>
      <c r="L9" s="387"/>
      <c r="M9" s="387"/>
      <c r="N9" s="387"/>
      <c r="O9" s="387"/>
      <c r="P9" s="387"/>
      <c r="Q9" s="387"/>
      <c r="R9" s="487"/>
      <c r="S9" s="406"/>
      <c r="T9" s="407"/>
      <c r="U9" s="407"/>
      <c r="V9" s="409"/>
      <c r="W9" s="409"/>
      <c r="X9" s="409"/>
      <c r="Y9" s="407"/>
      <c r="Z9" s="411"/>
      <c r="AA9" s="208"/>
      <c r="AB9" s="199"/>
      <c r="AC9" s="415"/>
      <c r="AD9" s="387"/>
      <c r="AE9" s="387"/>
      <c r="AF9" s="387"/>
      <c r="AG9" s="388"/>
      <c r="AH9" s="418"/>
      <c r="AI9" s="419"/>
      <c r="AJ9" s="419"/>
      <c r="AK9" s="387"/>
      <c r="AL9" s="387"/>
      <c r="AM9" s="387"/>
      <c r="AN9" s="387"/>
      <c r="AO9" s="387"/>
      <c r="AP9" s="387"/>
      <c r="AQ9" s="387"/>
      <c r="AR9" s="387"/>
      <c r="AS9" s="387"/>
      <c r="AT9" s="487"/>
      <c r="AU9" s="406"/>
      <c r="AV9" s="407"/>
      <c r="AW9" s="407"/>
      <c r="AX9" s="409"/>
      <c r="AY9" s="409"/>
      <c r="AZ9" s="409"/>
      <c r="BA9" s="407"/>
      <c r="BB9" s="411"/>
      <c r="BC9" s="208"/>
      <c r="BD9" s="199"/>
      <c r="BE9" s="415"/>
      <c r="BF9" s="387"/>
      <c r="BG9" s="387"/>
      <c r="BH9" s="387"/>
      <c r="BI9" s="388"/>
      <c r="BJ9" s="418"/>
      <c r="BK9" s="419"/>
      <c r="BL9" s="419"/>
      <c r="BM9" s="387"/>
      <c r="BN9" s="387"/>
      <c r="BO9" s="387"/>
      <c r="BP9" s="387"/>
      <c r="BQ9" s="387"/>
      <c r="BR9" s="387"/>
      <c r="BS9" s="387"/>
      <c r="BT9" s="387"/>
      <c r="BU9" s="387"/>
      <c r="BV9" s="487"/>
      <c r="BW9" s="406"/>
      <c r="BX9" s="407"/>
      <c r="BY9" s="407"/>
      <c r="BZ9" s="409"/>
      <c r="CA9" s="409"/>
      <c r="CB9" s="409"/>
      <c r="CC9" s="407"/>
      <c r="CD9" s="411"/>
      <c r="CE9" s="1"/>
      <c r="CF9" s="1"/>
    </row>
    <row r="10" spans="1:84" ht="13.5">
      <c r="A10" s="421" t="s">
        <v>72</v>
      </c>
      <c r="B10" s="422"/>
      <c r="C10" s="422"/>
      <c r="D10" s="422"/>
      <c r="E10" s="422"/>
      <c r="F10" s="385">
        <f>'データ作成シート'!J5&amp;'データ作成シート'!K5</f>
      </c>
      <c r="G10" s="385"/>
      <c r="H10" s="385"/>
      <c r="I10" s="385"/>
      <c r="J10" s="385"/>
      <c r="K10" s="385"/>
      <c r="L10" s="385"/>
      <c r="M10" s="385"/>
      <c r="N10" s="386"/>
      <c r="O10" s="421" t="s">
        <v>73</v>
      </c>
      <c r="P10" s="422"/>
      <c r="Q10" s="422"/>
      <c r="R10" s="422"/>
      <c r="S10" s="385" t="str">
        <f>'大会申込一覧表'!$E$7</f>
        <v>○○中</v>
      </c>
      <c r="T10" s="385"/>
      <c r="U10" s="385"/>
      <c r="V10" s="385"/>
      <c r="W10" s="385"/>
      <c r="X10" s="385"/>
      <c r="Y10" s="385"/>
      <c r="Z10" s="386"/>
      <c r="AA10" s="209"/>
      <c r="AB10" s="196"/>
      <c r="AC10" s="421" t="s">
        <v>72</v>
      </c>
      <c r="AD10" s="422"/>
      <c r="AE10" s="422"/>
      <c r="AF10" s="422"/>
      <c r="AG10" s="422"/>
      <c r="AH10" s="385">
        <f>$F$10</f>
      </c>
      <c r="AI10" s="385"/>
      <c r="AJ10" s="385"/>
      <c r="AK10" s="385"/>
      <c r="AL10" s="385"/>
      <c r="AM10" s="385"/>
      <c r="AN10" s="385"/>
      <c r="AO10" s="385"/>
      <c r="AP10" s="386"/>
      <c r="AQ10" s="421" t="s">
        <v>73</v>
      </c>
      <c r="AR10" s="422"/>
      <c r="AS10" s="422"/>
      <c r="AT10" s="422"/>
      <c r="AU10" s="385" t="str">
        <f>'大会申込一覧表'!$E$7</f>
        <v>○○中</v>
      </c>
      <c r="AV10" s="385"/>
      <c r="AW10" s="385"/>
      <c r="AX10" s="385"/>
      <c r="AY10" s="385"/>
      <c r="AZ10" s="385"/>
      <c r="BA10" s="385"/>
      <c r="BB10" s="386"/>
      <c r="BC10" s="209"/>
      <c r="BD10" s="196"/>
      <c r="BE10" s="421" t="s">
        <v>72</v>
      </c>
      <c r="BF10" s="422"/>
      <c r="BG10" s="422"/>
      <c r="BH10" s="422"/>
      <c r="BI10" s="422"/>
      <c r="BJ10" s="385">
        <f>$F$10</f>
      </c>
      <c r="BK10" s="385"/>
      <c r="BL10" s="385"/>
      <c r="BM10" s="385"/>
      <c r="BN10" s="385"/>
      <c r="BO10" s="385"/>
      <c r="BP10" s="385"/>
      <c r="BQ10" s="385"/>
      <c r="BR10" s="386"/>
      <c r="BS10" s="421" t="s">
        <v>73</v>
      </c>
      <c r="BT10" s="422"/>
      <c r="BU10" s="422"/>
      <c r="BV10" s="422"/>
      <c r="BW10" s="385" t="str">
        <f>'大会申込一覧表'!$E$7</f>
        <v>○○中</v>
      </c>
      <c r="BX10" s="385"/>
      <c r="BY10" s="385"/>
      <c r="BZ10" s="385"/>
      <c r="CA10" s="385"/>
      <c r="CB10" s="385"/>
      <c r="CC10" s="385"/>
      <c r="CD10" s="386"/>
      <c r="CE10" s="1"/>
      <c r="CF10" s="1"/>
    </row>
    <row r="11" spans="1:84" ht="14.25" thickBot="1">
      <c r="A11" s="423"/>
      <c r="B11" s="424"/>
      <c r="C11" s="424"/>
      <c r="D11" s="424"/>
      <c r="E11" s="424"/>
      <c r="F11" s="387"/>
      <c r="G11" s="387"/>
      <c r="H11" s="387"/>
      <c r="I11" s="387"/>
      <c r="J11" s="387"/>
      <c r="K11" s="387"/>
      <c r="L11" s="387"/>
      <c r="M11" s="387"/>
      <c r="N11" s="388"/>
      <c r="O11" s="423"/>
      <c r="P11" s="424"/>
      <c r="Q11" s="424"/>
      <c r="R11" s="424"/>
      <c r="S11" s="387"/>
      <c r="T11" s="387"/>
      <c r="U11" s="387"/>
      <c r="V11" s="387"/>
      <c r="W11" s="387"/>
      <c r="X11" s="387"/>
      <c r="Y11" s="387"/>
      <c r="Z11" s="388"/>
      <c r="AA11" s="209"/>
      <c r="AB11" s="196"/>
      <c r="AC11" s="423"/>
      <c r="AD11" s="424"/>
      <c r="AE11" s="424"/>
      <c r="AF11" s="424"/>
      <c r="AG11" s="424"/>
      <c r="AH11" s="387"/>
      <c r="AI11" s="387"/>
      <c r="AJ11" s="387"/>
      <c r="AK11" s="387"/>
      <c r="AL11" s="387"/>
      <c r="AM11" s="387"/>
      <c r="AN11" s="387"/>
      <c r="AO11" s="387"/>
      <c r="AP11" s="388"/>
      <c r="AQ11" s="423"/>
      <c r="AR11" s="424"/>
      <c r="AS11" s="424"/>
      <c r="AT11" s="424"/>
      <c r="AU11" s="387"/>
      <c r="AV11" s="387"/>
      <c r="AW11" s="387"/>
      <c r="AX11" s="387"/>
      <c r="AY11" s="387"/>
      <c r="AZ11" s="387"/>
      <c r="BA11" s="387"/>
      <c r="BB11" s="388"/>
      <c r="BC11" s="209"/>
      <c r="BD11" s="196"/>
      <c r="BE11" s="423"/>
      <c r="BF11" s="424"/>
      <c r="BG11" s="424"/>
      <c r="BH11" s="424"/>
      <c r="BI11" s="424"/>
      <c r="BJ11" s="387"/>
      <c r="BK11" s="387"/>
      <c r="BL11" s="387"/>
      <c r="BM11" s="387"/>
      <c r="BN11" s="387"/>
      <c r="BO11" s="387"/>
      <c r="BP11" s="387"/>
      <c r="BQ11" s="387"/>
      <c r="BR11" s="388"/>
      <c r="BS11" s="423"/>
      <c r="BT11" s="424"/>
      <c r="BU11" s="424"/>
      <c r="BV11" s="424"/>
      <c r="BW11" s="387"/>
      <c r="BX11" s="387"/>
      <c r="BY11" s="387"/>
      <c r="BZ11" s="387"/>
      <c r="CA11" s="387"/>
      <c r="CB11" s="387"/>
      <c r="CC11" s="387"/>
      <c r="CD11" s="388"/>
      <c r="CE11" s="1"/>
      <c r="CF11" s="1"/>
    </row>
    <row r="12" spans="1:84" ht="13.5" customHeight="1">
      <c r="A12" s="427" t="s">
        <v>74</v>
      </c>
      <c r="B12" s="428"/>
      <c r="C12" s="428"/>
      <c r="D12" s="428"/>
      <c r="E12" s="399" t="s">
        <v>75</v>
      </c>
      <c r="F12" s="399"/>
      <c r="G12" s="399"/>
      <c r="H12" s="399"/>
      <c r="I12" s="399"/>
      <c r="J12" s="399"/>
      <c r="K12" s="399"/>
      <c r="L12" s="399"/>
      <c r="M12" s="399" t="s">
        <v>76</v>
      </c>
      <c r="N12" s="399"/>
      <c r="O12" s="399"/>
      <c r="P12" s="399"/>
      <c r="Q12" s="399"/>
      <c r="R12" s="399" t="s">
        <v>77</v>
      </c>
      <c r="S12" s="399"/>
      <c r="T12" s="399"/>
      <c r="U12" s="399"/>
      <c r="V12" s="399"/>
      <c r="W12" s="399" t="s">
        <v>78</v>
      </c>
      <c r="X12" s="399"/>
      <c r="Y12" s="399"/>
      <c r="Z12" s="400"/>
      <c r="AA12" s="208"/>
      <c r="AB12" s="199"/>
      <c r="AC12" s="427" t="s">
        <v>74</v>
      </c>
      <c r="AD12" s="428"/>
      <c r="AE12" s="428"/>
      <c r="AF12" s="428"/>
      <c r="AG12" s="399" t="s">
        <v>75</v>
      </c>
      <c r="AH12" s="399"/>
      <c r="AI12" s="399"/>
      <c r="AJ12" s="399"/>
      <c r="AK12" s="399"/>
      <c r="AL12" s="399"/>
      <c r="AM12" s="399"/>
      <c r="AN12" s="399"/>
      <c r="AO12" s="399" t="s">
        <v>76</v>
      </c>
      <c r="AP12" s="399"/>
      <c r="AQ12" s="399"/>
      <c r="AR12" s="399"/>
      <c r="AS12" s="399"/>
      <c r="AT12" s="399" t="s">
        <v>77</v>
      </c>
      <c r="AU12" s="399"/>
      <c r="AV12" s="399"/>
      <c r="AW12" s="399"/>
      <c r="AX12" s="399"/>
      <c r="AY12" s="399" t="s">
        <v>78</v>
      </c>
      <c r="AZ12" s="399"/>
      <c r="BA12" s="399"/>
      <c r="BB12" s="400"/>
      <c r="BC12" s="208"/>
      <c r="BD12" s="199"/>
      <c r="BE12" s="427" t="s">
        <v>74</v>
      </c>
      <c r="BF12" s="428"/>
      <c r="BG12" s="428"/>
      <c r="BH12" s="428"/>
      <c r="BI12" s="399" t="s">
        <v>75</v>
      </c>
      <c r="BJ12" s="399"/>
      <c r="BK12" s="399"/>
      <c r="BL12" s="399"/>
      <c r="BM12" s="399"/>
      <c r="BN12" s="399"/>
      <c r="BO12" s="399"/>
      <c r="BP12" s="399"/>
      <c r="BQ12" s="399" t="s">
        <v>76</v>
      </c>
      <c r="BR12" s="399"/>
      <c r="BS12" s="399"/>
      <c r="BT12" s="399"/>
      <c r="BU12" s="399"/>
      <c r="BV12" s="399" t="s">
        <v>77</v>
      </c>
      <c r="BW12" s="399"/>
      <c r="BX12" s="399"/>
      <c r="BY12" s="399"/>
      <c r="BZ12" s="399"/>
      <c r="CA12" s="399" t="s">
        <v>78</v>
      </c>
      <c r="CB12" s="399"/>
      <c r="CC12" s="399"/>
      <c r="CD12" s="400"/>
      <c r="CE12" s="1"/>
      <c r="CF12" s="1"/>
    </row>
    <row r="13" spans="1:84" ht="13.5">
      <c r="A13" s="429"/>
      <c r="B13" s="430"/>
      <c r="C13" s="430"/>
      <c r="D13" s="430"/>
      <c r="E13" s="433">
        <f>'データ作成シート'!P5</f>
        <v>0</v>
      </c>
      <c r="F13" s="433"/>
      <c r="G13" s="433"/>
      <c r="H13" s="433"/>
      <c r="I13" s="433"/>
      <c r="J13" s="433"/>
      <c r="K13" s="433"/>
      <c r="L13" s="433"/>
      <c r="M13" s="431"/>
      <c r="N13" s="431"/>
      <c r="O13" s="431"/>
      <c r="P13" s="431"/>
      <c r="Q13" s="431"/>
      <c r="R13" s="459">
        <f>'データ作成シート'!O5</f>
        <v>0</v>
      </c>
      <c r="S13" s="489"/>
      <c r="T13" s="489"/>
      <c r="U13" s="489"/>
      <c r="V13" s="490"/>
      <c r="W13" s="413"/>
      <c r="X13" s="413"/>
      <c r="Y13" s="413"/>
      <c r="Z13" s="414"/>
      <c r="AA13" s="209"/>
      <c r="AB13" s="196"/>
      <c r="AC13" s="429"/>
      <c r="AD13" s="430"/>
      <c r="AE13" s="430"/>
      <c r="AF13" s="430"/>
      <c r="AG13" s="485">
        <f>'データ作成シート'!U5</f>
        <v>0</v>
      </c>
      <c r="AH13" s="433"/>
      <c r="AI13" s="433"/>
      <c r="AJ13" s="433"/>
      <c r="AK13" s="433"/>
      <c r="AL13" s="433"/>
      <c r="AM13" s="433"/>
      <c r="AN13" s="433"/>
      <c r="AO13" s="431"/>
      <c r="AP13" s="431"/>
      <c r="AQ13" s="431"/>
      <c r="AR13" s="431"/>
      <c r="AS13" s="431"/>
      <c r="AT13" s="459">
        <f>'データ作成シート'!T5</f>
        <v>0</v>
      </c>
      <c r="AU13" s="489"/>
      <c r="AV13" s="489"/>
      <c r="AW13" s="489"/>
      <c r="AX13" s="490"/>
      <c r="AY13" s="413"/>
      <c r="AZ13" s="413"/>
      <c r="BA13" s="413"/>
      <c r="BB13" s="414"/>
      <c r="BC13" s="209"/>
      <c r="BD13" s="196"/>
      <c r="BE13" s="429"/>
      <c r="BF13" s="430"/>
      <c r="BG13" s="430"/>
      <c r="BH13" s="430"/>
      <c r="BI13" s="485">
        <f>'データ作成シート'!Z5</f>
        <v>0</v>
      </c>
      <c r="BJ13" s="433"/>
      <c r="BK13" s="433"/>
      <c r="BL13" s="433"/>
      <c r="BM13" s="433"/>
      <c r="BN13" s="433"/>
      <c r="BO13" s="433"/>
      <c r="BP13" s="433"/>
      <c r="BQ13" s="431"/>
      <c r="BR13" s="431"/>
      <c r="BS13" s="431"/>
      <c r="BT13" s="431"/>
      <c r="BU13" s="431"/>
      <c r="BV13" s="459">
        <f>'データ作成シート'!Y5</f>
        <v>0</v>
      </c>
      <c r="BW13" s="489"/>
      <c r="BX13" s="489"/>
      <c r="BY13" s="489"/>
      <c r="BZ13" s="490"/>
      <c r="CA13" s="413"/>
      <c r="CB13" s="413"/>
      <c r="CC13" s="413"/>
      <c r="CD13" s="414"/>
      <c r="CE13" s="1"/>
      <c r="CF13" s="1"/>
    </row>
    <row r="14" spans="1:84" ht="13.5">
      <c r="A14" s="429"/>
      <c r="B14" s="430"/>
      <c r="C14" s="430"/>
      <c r="D14" s="430"/>
      <c r="E14" s="433"/>
      <c r="F14" s="433"/>
      <c r="G14" s="433"/>
      <c r="H14" s="433"/>
      <c r="I14" s="433"/>
      <c r="J14" s="433"/>
      <c r="K14" s="433"/>
      <c r="L14" s="433"/>
      <c r="M14" s="431"/>
      <c r="N14" s="431"/>
      <c r="O14" s="431"/>
      <c r="P14" s="431"/>
      <c r="Q14" s="431"/>
      <c r="R14" s="491"/>
      <c r="S14" s="492"/>
      <c r="T14" s="492"/>
      <c r="U14" s="492"/>
      <c r="V14" s="493"/>
      <c r="W14" s="413"/>
      <c r="X14" s="413"/>
      <c r="Y14" s="413"/>
      <c r="Z14" s="414"/>
      <c r="AA14" s="209"/>
      <c r="AB14" s="196"/>
      <c r="AC14" s="429"/>
      <c r="AD14" s="430"/>
      <c r="AE14" s="430"/>
      <c r="AF14" s="430"/>
      <c r="AG14" s="485"/>
      <c r="AH14" s="433"/>
      <c r="AI14" s="433"/>
      <c r="AJ14" s="433"/>
      <c r="AK14" s="433"/>
      <c r="AL14" s="433"/>
      <c r="AM14" s="433"/>
      <c r="AN14" s="433"/>
      <c r="AO14" s="431"/>
      <c r="AP14" s="431"/>
      <c r="AQ14" s="431"/>
      <c r="AR14" s="431"/>
      <c r="AS14" s="431"/>
      <c r="AT14" s="491"/>
      <c r="AU14" s="492"/>
      <c r="AV14" s="492"/>
      <c r="AW14" s="492"/>
      <c r="AX14" s="493"/>
      <c r="AY14" s="413"/>
      <c r="AZ14" s="413"/>
      <c r="BA14" s="413"/>
      <c r="BB14" s="414"/>
      <c r="BC14" s="209"/>
      <c r="BD14" s="196"/>
      <c r="BE14" s="429"/>
      <c r="BF14" s="430"/>
      <c r="BG14" s="430"/>
      <c r="BH14" s="430"/>
      <c r="BI14" s="485"/>
      <c r="BJ14" s="433"/>
      <c r="BK14" s="433"/>
      <c r="BL14" s="433"/>
      <c r="BM14" s="433"/>
      <c r="BN14" s="433"/>
      <c r="BO14" s="433"/>
      <c r="BP14" s="433"/>
      <c r="BQ14" s="431"/>
      <c r="BR14" s="431"/>
      <c r="BS14" s="431"/>
      <c r="BT14" s="431"/>
      <c r="BU14" s="431"/>
      <c r="BV14" s="491"/>
      <c r="BW14" s="492"/>
      <c r="BX14" s="492"/>
      <c r="BY14" s="492"/>
      <c r="BZ14" s="493"/>
      <c r="CA14" s="413"/>
      <c r="CB14" s="413"/>
      <c r="CC14" s="413"/>
      <c r="CD14" s="414"/>
      <c r="CE14" s="1"/>
      <c r="CF14" s="1"/>
    </row>
    <row r="15" spans="1:84" ht="13.5">
      <c r="A15" s="429"/>
      <c r="B15" s="430"/>
      <c r="C15" s="430"/>
      <c r="D15" s="430"/>
      <c r="E15" s="433"/>
      <c r="F15" s="433"/>
      <c r="G15" s="433"/>
      <c r="H15" s="433"/>
      <c r="I15" s="433"/>
      <c r="J15" s="433"/>
      <c r="K15" s="433"/>
      <c r="L15" s="433"/>
      <c r="M15" s="431"/>
      <c r="N15" s="431"/>
      <c r="O15" s="431"/>
      <c r="P15" s="431"/>
      <c r="Q15" s="431"/>
      <c r="R15" s="443" t="s">
        <v>81</v>
      </c>
      <c r="S15" s="444"/>
      <c r="T15" s="444"/>
      <c r="U15" s="444"/>
      <c r="V15" s="445"/>
      <c r="W15" s="413"/>
      <c r="X15" s="413"/>
      <c r="Y15" s="413"/>
      <c r="Z15" s="414"/>
      <c r="AA15" s="209"/>
      <c r="AB15" s="196"/>
      <c r="AC15" s="429"/>
      <c r="AD15" s="430"/>
      <c r="AE15" s="430"/>
      <c r="AF15" s="430"/>
      <c r="AG15" s="433"/>
      <c r="AH15" s="433"/>
      <c r="AI15" s="433"/>
      <c r="AJ15" s="433"/>
      <c r="AK15" s="433"/>
      <c r="AL15" s="433"/>
      <c r="AM15" s="433"/>
      <c r="AN15" s="433"/>
      <c r="AO15" s="431"/>
      <c r="AP15" s="431"/>
      <c r="AQ15" s="431"/>
      <c r="AR15" s="431"/>
      <c r="AS15" s="431"/>
      <c r="AT15" s="443" t="s">
        <v>81</v>
      </c>
      <c r="AU15" s="444"/>
      <c r="AV15" s="444"/>
      <c r="AW15" s="444"/>
      <c r="AX15" s="445"/>
      <c r="AY15" s="413"/>
      <c r="AZ15" s="413"/>
      <c r="BA15" s="413"/>
      <c r="BB15" s="414"/>
      <c r="BC15" s="209"/>
      <c r="BD15" s="196"/>
      <c r="BE15" s="429"/>
      <c r="BF15" s="430"/>
      <c r="BG15" s="430"/>
      <c r="BH15" s="430"/>
      <c r="BI15" s="433"/>
      <c r="BJ15" s="433"/>
      <c r="BK15" s="433"/>
      <c r="BL15" s="433"/>
      <c r="BM15" s="433"/>
      <c r="BN15" s="433"/>
      <c r="BO15" s="433"/>
      <c r="BP15" s="433"/>
      <c r="BQ15" s="431"/>
      <c r="BR15" s="431"/>
      <c r="BS15" s="431"/>
      <c r="BT15" s="431"/>
      <c r="BU15" s="431"/>
      <c r="BV15" s="443" t="s">
        <v>81</v>
      </c>
      <c r="BW15" s="444"/>
      <c r="BX15" s="444"/>
      <c r="BY15" s="444"/>
      <c r="BZ15" s="445"/>
      <c r="CA15" s="413"/>
      <c r="CB15" s="413"/>
      <c r="CC15" s="413"/>
      <c r="CD15" s="414"/>
      <c r="CE15" s="1"/>
      <c r="CF15" s="1"/>
    </row>
    <row r="16" spans="1:84" ht="13.5" customHeight="1">
      <c r="A16" s="450" t="s">
        <v>79</v>
      </c>
      <c r="B16" s="430"/>
      <c r="C16" s="430"/>
      <c r="D16" s="430"/>
      <c r="E16" s="456">
        <f>E13</f>
        <v>0</v>
      </c>
      <c r="F16" s="456"/>
      <c r="G16" s="456"/>
      <c r="H16" s="456"/>
      <c r="I16" s="456"/>
      <c r="J16" s="456"/>
      <c r="K16" s="456"/>
      <c r="L16" s="456"/>
      <c r="M16" s="431">
        <f>M13</f>
        <v>0</v>
      </c>
      <c r="N16" s="431"/>
      <c r="O16" s="431"/>
      <c r="P16" s="431"/>
      <c r="Q16" s="431"/>
      <c r="R16" s="459">
        <f>R13</f>
        <v>0</v>
      </c>
      <c r="S16" s="435"/>
      <c r="T16" s="435"/>
      <c r="U16" s="435"/>
      <c r="V16" s="436"/>
      <c r="W16" s="431">
        <f>W13</f>
        <v>0</v>
      </c>
      <c r="X16" s="431"/>
      <c r="Y16" s="431"/>
      <c r="Z16" s="432"/>
      <c r="AA16" s="210"/>
      <c r="AB16" s="203"/>
      <c r="AC16" s="450" t="s">
        <v>79</v>
      </c>
      <c r="AD16" s="430"/>
      <c r="AE16" s="430"/>
      <c r="AF16" s="430"/>
      <c r="AG16" s="455">
        <f>AG13</f>
        <v>0</v>
      </c>
      <c r="AH16" s="456"/>
      <c r="AI16" s="456"/>
      <c r="AJ16" s="456"/>
      <c r="AK16" s="456"/>
      <c r="AL16" s="456"/>
      <c r="AM16" s="456"/>
      <c r="AN16" s="456"/>
      <c r="AO16" s="431">
        <f>AO13</f>
        <v>0</v>
      </c>
      <c r="AP16" s="431"/>
      <c r="AQ16" s="431"/>
      <c r="AR16" s="431"/>
      <c r="AS16" s="431"/>
      <c r="AT16" s="459">
        <f>AT13</f>
        <v>0</v>
      </c>
      <c r="AU16" s="435"/>
      <c r="AV16" s="435"/>
      <c r="AW16" s="435"/>
      <c r="AX16" s="436"/>
      <c r="AY16" s="431">
        <f>AY13</f>
        <v>0</v>
      </c>
      <c r="AZ16" s="431"/>
      <c r="BA16" s="431"/>
      <c r="BB16" s="432"/>
      <c r="BC16" s="210"/>
      <c r="BD16" s="203"/>
      <c r="BE16" s="450" t="s">
        <v>79</v>
      </c>
      <c r="BF16" s="430"/>
      <c r="BG16" s="430"/>
      <c r="BH16" s="430"/>
      <c r="BI16" s="455">
        <f>BI13</f>
        <v>0</v>
      </c>
      <c r="BJ16" s="456"/>
      <c r="BK16" s="456"/>
      <c r="BL16" s="456"/>
      <c r="BM16" s="456"/>
      <c r="BN16" s="456"/>
      <c r="BO16" s="456"/>
      <c r="BP16" s="456"/>
      <c r="BQ16" s="431">
        <f>BQ13</f>
        <v>0</v>
      </c>
      <c r="BR16" s="431"/>
      <c r="BS16" s="431"/>
      <c r="BT16" s="431"/>
      <c r="BU16" s="431"/>
      <c r="BV16" s="459">
        <f>BV13</f>
        <v>0</v>
      </c>
      <c r="BW16" s="435"/>
      <c r="BX16" s="435"/>
      <c r="BY16" s="435"/>
      <c r="BZ16" s="436"/>
      <c r="CA16" s="431">
        <f>CA13</f>
        <v>0</v>
      </c>
      <c r="CB16" s="431"/>
      <c r="CC16" s="431"/>
      <c r="CD16" s="432"/>
      <c r="CE16" s="1"/>
      <c r="CF16" s="1"/>
    </row>
    <row r="17" spans="1:84" ht="13.5" customHeight="1">
      <c r="A17" s="451"/>
      <c r="B17" s="452"/>
      <c r="C17" s="452"/>
      <c r="D17" s="452"/>
      <c r="E17" s="457"/>
      <c r="F17" s="457"/>
      <c r="G17" s="457"/>
      <c r="H17" s="457"/>
      <c r="I17" s="457"/>
      <c r="J17" s="457"/>
      <c r="K17" s="457"/>
      <c r="L17" s="457"/>
      <c r="M17" s="446"/>
      <c r="N17" s="446"/>
      <c r="O17" s="446"/>
      <c r="P17" s="446"/>
      <c r="Q17" s="446"/>
      <c r="R17" s="437"/>
      <c r="S17" s="438"/>
      <c r="T17" s="438"/>
      <c r="U17" s="438"/>
      <c r="V17" s="439"/>
      <c r="W17" s="446"/>
      <c r="X17" s="446"/>
      <c r="Y17" s="446"/>
      <c r="Z17" s="447"/>
      <c r="AA17" s="210"/>
      <c r="AB17" s="203"/>
      <c r="AC17" s="451"/>
      <c r="AD17" s="452"/>
      <c r="AE17" s="452"/>
      <c r="AF17" s="452"/>
      <c r="AG17" s="457"/>
      <c r="AH17" s="457"/>
      <c r="AI17" s="457"/>
      <c r="AJ17" s="457"/>
      <c r="AK17" s="457"/>
      <c r="AL17" s="457"/>
      <c r="AM17" s="457"/>
      <c r="AN17" s="457"/>
      <c r="AO17" s="446"/>
      <c r="AP17" s="446"/>
      <c r="AQ17" s="446"/>
      <c r="AR17" s="446"/>
      <c r="AS17" s="446"/>
      <c r="AT17" s="437"/>
      <c r="AU17" s="438"/>
      <c r="AV17" s="438"/>
      <c r="AW17" s="438"/>
      <c r="AX17" s="439"/>
      <c r="AY17" s="446"/>
      <c r="AZ17" s="446"/>
      <c r="BA17" s="446"/>
      <c r="BB17" s="447"/>
      <c r="BC17" s="210"/>
      <c r="BD17" s="203"/>
      <c r="BE17" s="451"/>
      <c r="BF17" s="452"/>
      <c r="BG17" s="452"/>
      <c r="BH17" s="452"/>
      <c r="BI17" s="457"/>
      <c r="BJ17" s="457"/>
      <c r="BK17" s="457"/>
      <c r="BL17" s="457"/>
      <c r="BM17" s="457"/>
      <c r="BN17" s="457"/>
      <c r="BO17" s="457"/>
      <c r="BP17" s="457"/>
      <c r="BQ17" s="446"/>
      <c r="BR17" s="446"/>
      <c r="BS17" s="446"/>
      <c r="BT17" s="446"/>
      <c r="BU17" s="446"/>
      <c r="BV17" s="437"/>
      <c r="BW17" s="438"/>
      <c r="BX17" s="438"/>
      <c r="BY17" s="438"/>
      <c r="BZ17" s="439"/>
      <c r="CA17" s="446"/>
      <c r="CB17" s="446"/>
      <c r="CC17" s="446"/>
      <c r="CD17" s="447"/>
      <c r="CE17" s="1"/>
      <c r="CF17" s="1"/>
    </row>
    <row r="18" spans="1:84" ht="14.25" thickBot="1">
      <c r="A18" s="453"/>
      <c r="B18" s="454"/>
      <c r="C18" s="454"/>
      <c r="D18" s="454"/>
      <c r="E18" s="458"/>
      <c r="F18" s="458"/>
      <c r="G18" s="458"/>
      <c r="H18" s="458"/>
      <c r="I18" s="458"/>
      <c r="J18" s="458"/>
      <c r="K18" s="458"/>
      <c r="L18" s="458"/>
      <c r="M18" s="448"/>
      <c r="N18" s="448"/>
      <c r="O18" s="448"/>
      <c r="P18" s="448"/>
      <c r="Q18" s="448"/>
      <c r="R18" s="464" t="s">
        <v>81</v>
      </c>
      <c r="S18" s="465"/>
      <c r="T18" s="465"/>
      <c r="U18" s="465"/>
      <c r="V18" s="484"/>
      <c r="W18" s="448"/>
      <c r="X18" s="448"/>
      <c r="Y18" s="448"/>
      <c r="Z18" s="449"/>
      <c r="AA18" s="210"/>
      <c r="AB18" s="203"/>
      <c r="AC18" s="453"/>
      <c r="AD18" s="454"/>
      <c r="AE18" s="454"/>
      <c r="AF18" s="454"/>
      <c r="AG18" s="458"/>
      <c r="AH18" s="458"/>
      <c r="AI18" s="458"/>
      <c r="AJ18" s="458"/>
      <c r="AK18" s="458"/>
      <c r="AL18" s="458"/>
      <c r="AM18" s="458"/>
      <c r="AN18" s="458"/>
      <c r="AO18" s="448"/>
      <c r="AP18" s="448"/>
      <c r="AQ18" s="448"/>
      <c r="AR18" s="448"/>
      <c r="AS18" s="448"/>
      <c r="AT18" s="464" t="s">
        <v>81</v>
      </c>
      <c r="AU18" s="465"/>
      <c r="AV18" s="465"/>
      <c r="AW18" s="465"/>
      <c r="AX18" s="484"/>
      <c r="AY18" s="448"/>
      <c r="AZ18" s="448"/>
      <c r="BA18" s="448"/>
      <c r="BB18" s="449"/>
      <c r="BC18" s="210"/>
      <c r="BD18" s="203"/>
      <c r="BE18" s="453"/>
      <c r="BF18" s="454"/>
      <c r="BG18" s="454"/>
      <c r="BH18" s="454"/>
      <c r="BI18" s="458"/>
      <c r="BJ18" s="458"/>
      <c r="BK18" s="458"/>
      <c r="BL18" s="458"/>
      <c r="BM18" s="458"/>
      <c r="BN18" s="458"/>
      <c r="BO18" s="458"/>
      <c r="BP18" s="458"/>
      <c r="BQ18" s="448"/>
      <c r="BR18" s="448"/>
      <c r="BS18" s="448"/>
      <c r="BT18" s="448"/>
      <c r="BU18" s="448"/>
      <c r="BV18" s="464" t="s">
        <v>81</v>
      </c>
      <c r="BW18" s="465"/>
      <c r="BX18" s="465"/>
      <c r="BY18" s="465"/>
      <c r="BZ18" s="484"/>
      <c r="CA18" s="448"/>
      <c r="CB18" s="448"/>
      <c r="CC18" s="448"/>
      <c r="CD18" s="449"/>
      <c r="CE18" s="1"/>
      <c r="CF18" s="1"/>
    </row>
    <row r="19" spans="1:84" ht="13.5">
      <c r="A19" s="194" t="s">
        <v>80</v>
      </c>
      <c r="AC19" s="194" t="s">
        <v>80</v>
      </c>
      <c r="BE19" s="194" t="s">
        <v>80</v>
      </c>
      <c r="CE19" s="1"/>
      <c r="CF19" s="1"/>
    </row>
    <row r="20" spans="1:84" ht="13.5">
      <c r="A20" s="195" t="s">
        <v>82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11"/>
      <c r="AB20" s="1"/>
      <c r="AC20" s="195" t="s">
        <v>82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211"/>
      <c r="BD20" s="1"/>
      <c r="BE20" s="195" t="s">
        <v>82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3.5">
      <c r="A21" s="194" t="s">
        <v>83</v>
      </c>
      <c r="AC21" s="194" t="s">
        <v>83</v>
      </c>
      <c r="BE21" s="194" t="s">
        <v>83</v>
      </c>
      <c r="CE21" s="1"/>
      <c r="CF21" s="1"/>
    </row>
    <row r="22" spans="83:84" ht="13.5">
      <c r="CE22" s="1"/>
      <c r="CF22" s="1"/>
    </row>
    <row r="23" spans="1:84" ht="13.5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12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12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1"/>
      <c r="CF23" s="1"/>
    </row>
    <row r="24" spans="83:84" ht="6.75" customHeight="1">
      <c r="CE24" s="1"/>
      <c r="CF24" s="1"/>
    </row>
    <row r="25" spans="83:84" ht="13.5">
      <c r="CE25" s="1"/>
      <c r="CF25" s="1"/>
    </row>
    <row r="26" spans="83:84" ht="13.5" customHeight="1">
      <c r="CE26" s="1"/>
      <c r="CF26" s="1"/>
    </row>
    <row r="27" spans="1:84" ht="13.5" customHeight="1">
      <c r="A27" s="379" t="s">
        <v>62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C27" s="597" t="s">
        <v>62</v>
      </c>
      <c r="AD27" s="598"/>
      <c r="AE27" s="598"/>
      <c r="AF27" s="598"/>
      <c r="AG27" s="598"/>
      <c r="AH27" s="598"/>
      <c r="AI27" s="598"/>
      <c r="AJ27" s="598"/>
      <c r="AK27" s="598"/>
      <c r="AL27" s="598"/>
      <c r="AM27" s="598"/>
      <c r="AN27" s="598"/>
      <c r="AO27" s="598"/>
      <c r="AP27" s="598"/>
      <c r="AQ27" s="598"/>
      <c r="AR27" s="598"/>
      <c r="AS27" s="598"/>
      <c r="AT27" s="598"/>
      <c r="AU27" s="598"/>
      <c r="AV27" s="598"/>
      <c r="AW27" s="598"/>
      <c r="AX27" s="598"/>
      <c r="AY27" s="598"/>
      <c r="AZ27" s="598"/>
      <c r="BA27" s="598"/>
      <c r="BB27" s="598"/>
      <c r="CE27" s="1"/>
      <c r="CF27" s="1"/>
    </row>
    <row r="28" spans="1:84" ht="14.25" thickBot="1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C28" s="598"/>
      <c r="AD28" s="598"/>
      <c r="AE28" s="598"/>
      <c r="AF28" s="598"/>
      <c r="AG28" s="598"/>
      <c r="AH28" s="598"/>
      <c r="AI28" s="598"/>
      <c r="AJ28" s="598"/>
      <c r="AK28" s="598"/>
      <c r="AL28" s="598"/>
      <c r="AM28" s="598"/>
      <c r="AN28" s="598"/>
      <c r="AO28" s="598"/>
      <c r="AP28" s="598"/>
      <c r="AQ28" s="598"/>
      <c r="AR28" s="598"/>
      <c r="AS28" s="598"/>
      <c r="AT28" s="598"/>
      <c r="AU28" s="598"/>
      <c r="AV28" s="598"/>
      <c r="AW28" s="598"/>
      <c r="AX28" s="598"/>
      <c r="AY28" s="598"/>
      <c r="AZ28" s="598"/>
      <c r="BA28" s="598"/>
      <c r="BB28" s="598"/>
      <c r="CE28" s="1"/>
      <c r="CF28" s="1"/>
    </row>
    <row r="29" spans="1:84" ht="13.5">
      <c r="A29" s="381" t="s">
        <v>66</v>
      </c>
      <c r="B29" s="382"/>
      <c r="C29" s="382"/>
      <c r="D29" s="382"/>
      <c r="E29" s="382"/>
      <c r="F29" s="385">
        <f>'データ作成シート'!AC5</f>
        <v>0</v>
      </c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6"/>
      <c r="S29" s="389" t="s">
        <v>67</v>
      </c>
      <c r="T29" s="390"/>
      <c r="U29" s="390"/>
      <c r="V29" s="390"/>
      <c r="W29" s="390"/>
      <c r="X29" s="390"/>
      <c r="Y29" s="390"/>
      <c r="Z29" s="391"/>
      <c r="AC29" s="381" t="s">
        <v>66</v>
      </c>
      <c r="AD29" s="382"/>
      <c r="AE29" s="382"/>
      <c r="AF29" s="382"/>
      <c r="AG29" s="382"/>
      <c r="AH29" s="385">
        <f>'データ作成シート'!AH5</f>
        <v>0</v>
      </c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6"/>
      <c r="AU29" s="389" t="s">
        <v>67</v>
      </c>
      <c r="AV29" s="390"/>
      <c r="AW29" s="390"/>
      <c r="AX29" s="390"/>
      <c r="AY29" s="390"/>
      <c r="AZ29" s="390"/>
      <c r="BA29" s="390"/>
      <c r="BB29" s="391"/>
      <c r="CE29" s="1"/>
      <c r="CF29" s="1"/>
    </row>
    <row r="30" spans="1:84" ht="14.25" thickBot="1">
      <c r="A30" s="383"/>
      <c r="B30" s="384"/>
      <c r="C30" s="384"/>
      <c r="D30" s="384"/>
      <c r="E30" s="384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8"/>
      <c r="S30" s="488"/>
      <c r="T30" s="393"/>
      <c r="U30" s="393"/>
      <c r="V30" s="393"/>
      <c r="W30" s="393"/>
      <c r="X30" s="393"/>
      <c r="Y30" s="393"/>
      <c r="Z30" s="394"/>
      <c r="AC30" s="383"/>
      <c r="AD30" s="384"/>
      <c r="AE30" s="384"/>
      <c r="AF30" s="384"/>
      <c r="AG30" s="384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8"/>
      <c r="AU30" s="488"/>
      <c r="AV30" s="393"/>
      <c r="AW30" s="393"/>
      <c r="AX30" s="393"/>
      <c r="AY30" s="393"/>
      <c r="AZ30" s="393"/>
      <c r="BA30" s="393"/>
      <c r="BB30" s="394"/>
      <c r="CE30" s="1"/>
      <c r="CF30" s="1"/>
    </row>
    <row r="31" spans="1:84" ht="13.5">
      <c r="A31" s="398" t="s">
        <v>63</v>
      </c>
      <c r="B31" s="399"/>
      <c r="C31" s="399"/>
      <c r="D31" s="399"/>
      <c r="E31" s="400"/>
      <c r="F31" s="401" t="s">
        <v>65</v>
      </c>
      <c r="G31" s="399"/>
      <c r="H31" s="399"/>
      <c r="I31" s="385" t="str">
        <f>'大会申込一覧表'!E35</f>
        <v> </v>
      </c>
      <c r="J31" s="385"/>
      <c r="K31" s="385"/>
      <c r="L31" s="385"/>
      <c r="M31" s="385"/>
      <c r="N31" s="385"/>
      <c r="O31" s="385"/>
      <c r="P31" s="385"/>
      <c r="Q31" s="385"/>
      <c r="R31" s="463"/>
      <c r="S31" s="395"/>
      <c r="T31" s="396"/>
      <c r="U31" s="396"/>
      <c r="V31" s="396"/>
      <c r="W31" s="396"/>
      <c r="X31" s="396"/>
      <c r="Y31" s="396"/>
      <c r="Z31" s="397"/>
      <c r="AC31" s="398" t="s">
        <v>63</v>
      </c>
      <c r="AD31" s="399"/>
      <c r="AE31" s="399"/>
      <c r="AF31" s="399"/>
      <c r="AG31" s="400"/>
      <c r="AH31" s="401" t="s">
        <v>65</v>
      </c>
      <c r="AI31" s="399"/>
      <c r="AJ31" s="399"/>
      <c r="AK31" s="385" t="str">
        <f>'大会申込一覧表'!E38</f>
        <v> </v>
      </c>
      <c r="AL31" s="385"/>
      <c r="AM31" s="385"/>
      <c r="AN31" s="385"/>
      <c r="AO31" s="385"/>
      <c r="AP31" s="385"/>
      <c r="AQ31" s="385"/>
      <c r="AR31" s="385"/>
      <c r="AS31" s="385"/>
      <c r="AT31" s="463"/>
      <c r="AU31" s="395"/>
      <c r="AV31" s="396"/>
      <c r="AW31" s="396"/>
      <c r="AX31" s="396"/>
      <c r="AY31" s="396"/>
      <c r="AZ31" s="396"/>
      <c r="BA31" s="396"/>
      <c r="BB31" s="397"/>
      <c r="CE31" s="1"/>
      <c r="CF31" s="1"/>
    </row>
    <row r="32" spans="1:84" ht="13.5">
      <c r="A32" s="412">
        <f>'データ作成シート'!$B$5</f>
        <v>0</v>
      </c>
      <c r="B32" s="413"/>
      <c r="C32" s="413"/>
      <c r="D32" s="413"/>
      <c r="E32" s="414"/>
      <c r="F32" s="416" t="s">
        <v>64</v>
      </c>
      <c r="G32" s="417"/>
      <c r="H32" s="417"/>
      <c r="I32" s="413" t="str">
        <f>'大会申込一覧表'!$D$14</f>
        <v>　</v>
      </c>
      <c r="J32" s="413"/>
      <c r="K32" s="413"/>
      <c r="L32" s="413"/>
      <c r="M32" s="413"/>
      <c r="N32" s="413"/>
      <c r="O32" s="413"/>
      <c r="P32" s="413"/>
      <c r="Q32" s="413"/>
      <c r="R32" s="486"/>
      <c r="S32" s="404" t="s">
        <v>71</v>
      </c>
      <c r="T32" s="405"/>
      <c r="U32" s="405"/>
      <c r="V32" s="408"/>
      <c r="W32" s="408"/>
      <c r="X32" s="408"/>
      <c r="Y32" s="405" t="s">
        <v>70</v>
      </c>
      <c r="Z32" s="410"/>
      <c r="AC32" s="412">
        <f>'データ作成シート'!$B$5</f>
        <v>0</v>
      </c>
      <c r="AD32" s="413"/>
      <c r="AE32" s="413"/>
      <c r="AF32" s="413"/>
      <c r="AG32" s="414"/>
      <c r="AH32" s="416" t="s">
        <v>64</v>
      </c>
      <c r="AI32" s="417"/>
      <c r="AJ32" s="417"/>
      <c r="AK32" s="413" t="str">
        <f>'大会申込一覧表'!$D$14</f>
        <v>　</v>
      </c>
      <c r="AL32" s="413"/>
      <c r="AM32" s="413"/>
      <c r="AN32" s="413"/>
      <c r="AO32" s="413"/>
      <c r="AP32" s="413"/>
      <c r="AQ32" s="413"/>
      <c r="AR32" s="413"/>
      <c r="AS32" s="413"/>
      <c r="AT32" s="486"/>
      <c r="AU32" s="404" t="s">
        <v>71</v>
      </c>
      <c r="AV32" s="405"/>
      <c r="AW32" s="405"/>
      <c r="AX32" s="408"/>
      <c r="AY32" s="408"/>
      <c r="AZ32" s="408"/>
      <c r="BA32" s="405" t="s">
        <v>70</v>
      </c>
      <c r="BB32" s="410"/>
      <c r="CE32" s="1"/>
      <c r="CF32" s="1"/>
    </row>
    <row r="33" spans="1:84" ht="14.25" thickBot="1">
      <c r="A33" s="415"/>
      <c r="B33" s="387"/>
      <c r="C33" s="387"/>
      <c r="D33" s="387"/>
      <c r="E33" s="388"/>
      <c r="F33" s="418"/>
      <c r="G33" s="419"/>
      <c r="H33" s="419"/>
      <c r="I33" s="387"/>
      <c r="J33" s="387"/>
      <c r="K33" s="387"/>
      <c r="L33" s="387"/>
      <c r="M33" s="387"/>
      <c r="N33" s="387"/>
      <c r="O33" s="387"/>
      <c r="P33" s="387"/>
      <c r="Q33" s="387"/>
      <c r="R33" s="487"/>
      <c r="S33" s="406"/>
      <c r="T33" s="407"/>
      <c r="U33" s="407"/>
      <c r="V33" s="409"/>
      <c r="W33" s="409"/>
      <c r="X33" s="409"/>
      <c r="Y33" s="407"/>
      <c r="Z33" s="411"/>
      <c r="AC33" s="415"/>
      <c r="AD33" s="387"/>
      <c r="AE33" s="387"/>
      <c r="AF33" s="387"/>
      <c r="AG33" s="388"/>
      <c r="AH33" s="418"/>
      <c r="AI33" s="419"/>
      <c r="AJ33" s="419"/>
      <c r="AK33" s="387"/>
      <c r="AL33" s="387"/>
      <c r="AM33" s="387"/>
      <c r="AN33" s="387"/>
      <c r="AO33" s="387"/>
      <c r="AP33" s="387"/>
      <c r="AQ33" s="387"/>
      <c r="AR33" s="387"/>
      <c r="AS33" s="387"/>
      <c r="AT33" s="487"/>
      <c r="AU33" s="406"/>
      <c r="AV33" s="407"/>
      <c r="AW33" s="407"/>
      <c r="AX33" s="409"/>
      <c r="AY33" s="409"/>
      <c r="AZ33" s="409"/>
      <c r="BA33" s="407"/>
      <c r="BB33" s="411"/>
      <c r="CE33" s="1"/>
      <c r="CF33" s="1"/>
    </row>
    <row r="34" spans="1:84" ht="13.5">
      <c r="A34" s="421" t="s">
        <v>72</v>
      </c>
      <c r="B34" s="422"/>
      <c r="C34" s="422"/>
      <c r="D34" s="422"/>
      <c r="E34" s="422"/>
      <c r="F34" s="385">
        <f>'データ作成シート'!J26&amp;'データ作成シート'!K26</f>
      </c>
      <c r="G34" s="385"/>
      <c r="H34" s="385"/>
      <c r="I34" s="385"/>
      <c r="J34" s="385"/>
      <c r="K34" s="385"/>
      <c r="L34" s="385"/>
      <c r="M34" s="385"/>
      <c r="N34" s="386"/>
      <c r="O34" s="421" t="s">
        <v>73</v>
      </c>
      <c r="P34" s="422"/>
      <c r="Q34" s="422"/>
      <c r="R34" s="422"/>
      <c r="S34" s="385" t="str">
        <f>'大会申込一覧表'!$E$7</f>
        <v>○○中</v>
      </c>
      <c r="T34" s="385"/>
      <c r="U34" s="385"/>
      <c r="V34" s="385"/>
      <c r="W34" s="385"/>
      <c r="X34" s="385"/>
      <c r="Y34" s="385"/>
      <c r="Z34" s="386"/>
      <c r="AC34" s="421" t="s">
        <v>72</v>
      </c>
      <c r="AD34" s="422"/>
      <c r="AE34" s="422"/>
      <c r="AF34" s="422"/>
      <c r="AG34" s="422"/>
      <c r="AH34" s="385">
        <f>$F$10</f>
      </c>
      <c r="AI34" s="385"/>
      <c r="AJ34" s="385"/>
      <c r="AK34" s="385"/>
      <c r="AL34" s="385"/>
      <c r="AM34" s="385"/>
      <c r="AN34" s="385"/>
      <c r="AO34" s="385"/>
      <c r="AP34" s="386"/>
      <c r="AQ34" s="421" t="s">
        <v>73</v>
      </c>
      <c r="AR34" s="422"/>
      <c r="AS34" s="422"/>
      <c r="AT34" s="422"/>
      <c r="AU34" s="385" t="str">
        <f>'大会申込一覧表'!$E$7</f>
        <v>○○中</v>
      </c>
      <c r="AV34" s="385"/>
      <c r="AW34" s="385"/>
      <c r="AX34" s="385"/>
      <c r="AY34" s="385"/>
      <c r="AZ34" s="385"/>
      <c r="BA34" s="385"/>
      <c r="BB34" s="386"/>
      <c r="CE34" s="1"/>
      <c r="CF34" s="1"/>
    </row>
    <row r="35" spans="1:84" ht="14.25" customHeight="1" thickBot="1">
      <c r="A35" s="423"/>
      <c r="B35" s="424"/>
      <c r="C35" s="424"/>
      <c r="D35" s="424"/>
      <c r="E35" s="424"/>
      <c r="F35" s="387"/>
      <c r="G35" s="387"/>
      <c r="H35" s="387"/>
      <c r="I35" s="387"/>
      <c r="J35" s="387"/>
      <c r="K35" s="387"/>
      <c r="L35" s="387"/>
      <c r="M35" s="387"/>
      <c r="N35" s="388"/>
      <c r="O35" s="423"/>
      <c r="P35" s="424"/>
      <c r="Q35" s="424"/>
      <c r="R35" s="424"/>
      <c r="S35" s="387"/>
      <c r="T35" s="387"/>
      <c r="U35" s="387"/>
      <c r="V35" s="387"/>
      <c r="W35" s="387"/>
      <c r="X35" s="387"/>
      <c r="Y35" s="387"/>
      <c r="Z35" s="388"/>
      <c r="AC35" s="423"/>
      <c r="AD35" s="424"/>
      <c r="AE35" s="424"/>
      <c r="AF35" s="424"/>
      <c r="AG35" s="424"/>
      <c r="AH35" s="387"/>
      <c r="AI35" s="387"/>
      <c r="AJ35" s="387"/>
      <c r="AK35" s="387"/>
      <c r="AL35" s="387"/>
      <c r="AM35" s="387"/>
      <c r="AN35" s="387"/>
      <c r="AO35" s="387"/>
      <c r="AP35" s="388"/>
      <c r="AQ35" s="423"/>
      <c r="AR35" s="424"/>
      <c r="AS35" s="424"/>
      <c r="AT35" s="424"/>
      <c r="AU35" s="387"/>
      <c r="AV35" s="387"/>
      <c r="AW35" s="387"/>
      <c r="AX35" s="387"/>
      <c r="AY35" s="387"/>
      <c r="AZ35" s="387"/>
      <c r="BA35" s="387"/>
      <c r="BB35" s="388"/>
      <c r="CE35" s="1"/>
      <c r="CF35" s="1"/>
    </row>
    <row r="36" spans="1:84" ht="13.5" customHeight="1">
      <c r="A36" s="427" t="s">
        <v>74</v>
      </c>
      <c r="B36" s="428"/>
      <c r="C36" s="428"/>
      <c r="D36" s="428"/>
      <c r="E36" s="399" t="s">
        <v>75</v>
      </c>
      <c r="F36" s="399"/>
      <c r="G36" s="399"/>
      <c r="H36" s="399"/>
      <c r="I36" s="399"/>
      <c r="J36" s="399"/>
      <c r="K36" s="399"/>
      <c r="L36" s="399"/>
      <c r="M36" s="399" t="s">
        <v>76</v>
      </c>
      <c r="N36" s="399"/>
      <c r="O36" s="399"/>
      <c r="P36" s="399"/>
      <c r="Q36" s="399"/>
      <c r="R36" s="399" t="s">
        <v>77</v>
      </c>
      <c r="S36" s="399"/>
      <c r="T36" s="399"/>
      <c r="U36" s="399"/>
      <c r="V36" s="399"/>
      <c r="W36" s="399" t="s">
        <v>78</v>
      </c>
      <c r="X36" s="399"/>
      <c r="Y36" s="399"/>
      <c r="Z36" s="400"/>
      <c r="AA36" s="214"/>
      <c r="AB36" s="215"/>
      <c r="AC36" s="427" t="s">
        <v>74</v>
      </c>
      <c r="AD36" s="428"/>
      <c r="AE36" s="428"/>
      <c r="AF36" s="428"/>
      <c r="AG36" s="399" t="s">
        <v>75</v>
      </c>
      <c r="AH36" s="399"/>
      <c r="AI36" s="399"/>
      <c r="AJ36" s="399"/>
      <c r="AK36" s="399"/>
      <c r="AL36" s="399"/>
      <c r="AM36" s="399"/>
      <c r="AN36" s="399"/>
      <c r="AO36" s="399" t="s">
        <v>76</v>
      </c>
      <c r="AP36" s="399"/>
      <c r="AQ36" s="399"/>
      <c r="AR36" s="399"/>
      <c r="AS36" s="399"/>
      <c r="AT36" s="399" t="s">
        <v>77</v>
      </c>
      <c r="AU36" s="399"/>
      <c r="AV36" s="399"/>
      <c r="AW36" s="399"/>
      <c r="AX36" s="399"/>
      <c r="AY36" s="399" t="s">
        <v>78</v>
      </c>
      <c r="AZ36" s="399"/>
      <c r="BA36" s="399"/>
      <c r="BB36" s="400"/>
      <c r="CE36" s="1"/>
      <c r="CF36" s="1"/>
    </row>
    <row r="37" spans="1:84" ht="13.5">
      <c r="A37" s="429"/>
      <c r="B37" s="430"/>
      <c r="C37" s="430"/>
      <c r="D37" s="430"/>
      <c r="E37" s="433">
        <f>'データ作成シート'!AE5</f>
        <v>0</v>
      </c>
      <c r="F37" s="433"/>
      <c r="G37" s="433"/>
      <c r="H37" s="433"/>
      <c r="I37" s="433"/>
      <c r="J37" s="433"/>
      <c r="K37" s="433"/>
      <c r="L37" s="433"/>
      <c r="M37" s="431"/>
      <c r="N37" s="431"/>
      <c r="O37" s="431"/>
      <c r="P37" s="431"/>
      <c r="Q37" s="431"/>
      <c r="R37" s="459">
        <f>'データ作成シート'!AD5</f>
        <v>0</v>
      </c>
      <c r="S37" s="435"/>
      <c r="T37" s="435"/>
      <c r="U37" s="435"/>
      <c r="V37" s="436"/>
      <c r="W37" s="413"/>
      <c r="X37" s="413"/>
      <c r="Y37" s="413"/>
      <c r="Z37" s="414"/>
      <c r="AA37" s="214"/>
      <c r="AB37" s="215"/>
      <c r="AC37" s="429"/>
      <c r="AD37" s="430"/>
      <c r="AE37" s="430"/>
      <c r="AF37" s="430"/>
      <c r="AG37" s="485">
        <f>'データ作成シート'!AJ5</f>
        <v>0</v>
      </c>
      <c r="AH37" s="433"/>
      <c r="AI37" s="433"/>
      <c r="AJ37" s="433"/>
      <c r="AK37" s="433"/>
      <c r="AL37" s="433"/>
      <c r="AM37" s="433"/>
      <c r="AN37" s="433"/>
      <c r="AO37" s="431"/>
      <c r="AP37" s="431"/>
      <c r="AQ37" s="431"/>
      <c r="AR37" s="431"/>
      <c r="AS37" s="431"/>
      <c r="AT37" s="459">
        <f>'データ作成シート'!AI5</f>
        <v>0</v>
      </c>
      <c r="AU37" s="435"/>
      <c r="AV37" s="435"/>
      <c r="AW37" s="435"/>
      <c r="AX37" s="436"/>
      <c r="AY37" s="413"/>
      <c r="AZ37" s="413"/>
      <c r="BA37" s="413"/>
      <c r="BB37" s="414"/>
      <c r="CE37" s="1"/>
      <c r="CF37" s="1"/>
    </row>
    <row r="38" spans="1:84" ht="13.5">
      <c r="A38" s="429"/>
      <c r="B38" s="430"/>
      <c r="C38" s="430"/>
      <c r="D38" s="430"/>
      <c r="E38" s="433"/>
      <c r="F38" s="433"/>
      <c r="G38" s="433"/>
      <c r="H38" s="433"/>
      <c r="I38" s="433"/>
      <c r="J38" s="433"/>
      <c r="K38" s="433"/>
      <c r="L38" s="433"/>
      <c r="M38" s="431"/>
      <c r="N38" s="431"/>
      <c r="O38" s="431"/>
      <c r="P38" s="431"/>
      <c r="Q38" s="431"/>
      <c r="R38" s="437"/>
      <c r="S38" s="438"/>
      <c r="T38" s="438"/>
      <c r="U38" s="438"/>
      <c r="V38" s="439"/>
      <c r="W38" s="413"/>
      <c r="X38" s="413"/>
      <c r="Y38" s="413"/>
      <c r="Z38" s="414"/>
      <c r="AA38" s="214"/>
      <c r="AB38" s="215"/>
      <c r="AC38" s="429"/>
      <c r="AD38" s="430"/>
      <c r="AE38" s="430"/>
      <c r="AF38" s="430"/>
      <c r="AG38" s="433"/>
      <c r="AH38" s="433"/>
      <c r="AI38" s="433"/>
      <c r="AJ38" s="433"/>
      <c r="AK38" s="433"/>
      <c r="AL38" s="433"/>
      <c r="AM38" s="433"/>
      <c r="AN38" s="433"/>
      <c r="AO38" s="431"/>
      <c r="AP38" s="431"/>
      <c r="AQ38" s="431"/>
      <c r="AR38" s="431"/>
      <c r="AS38" s="431"/>
      <c r="AT38" s="437"/>
      <c r="AU38" s="438"/>
      <c r="AV38" s="438"/>
      <c r="AW38" s="438"/>
      <c r="AX38" s="439"/>
      <c r="AY38" s="413"/>
      <c r="AZ38" s="413"/>
      <c r="BA38" s="413"/>
      <c r="BB38" s="414"/>
      <c r="CE38" s="1"/>
      <c r="CF38" s="1"/>
    </row>
    <row r="39" spans="1:84" ht="13.5" customHeight="1">
      <c r="A39" s="429"/>
      <c r="B39" s="430"/>
      <c r="C39" s="430"/>
      <c r="D39" s="430"/>
      <c r="E39" s="433"/>
      <c r="F39" s="433"/>
      <c r="G39" s="433"/>
      <c r="H39" s="433"/>
      <c r="I39" s="433"/>
      <c r="J39" s="433"/>
      <c r="K39" s="433"/>
      <c r="L39" s="433"/>
      <c r="M39" s="431"/>
      <c r="N39" s="431"/>
      <c r="O39" s="431"/>
      <c r="P39" s="431"/>
      <c r="Q39" s="431"/>
      <c r="R39" s="443" t="s">
        <v>81</v>
      </c>
      <c r="S39" s="444"/>
      <c r="T39" s="444"/>
      <c r="U39" s="444"/>
      <c r="V39" s="445"/>
      <c r="W39" s="413"/>
      <c r="X39" s="413"/>
      <c r="Y39" s="413"/>
      <c r="Z39" s="414"/>
      <c r="AA39" s="214"/>
      <c r="AB39" s="215"/>
      <c r="AC39" s="429"/>
      <c r="AD39" s="430"/>
      <c r="AE39" s="430"/>
      <c r="AF39" s="430"/>
      <c r="AG39" s="433"/>
      <c r="AH39" s="433"/>
      <c r="AI39" s="433"/>
      <c r="AJ39" s="433"/>
      <c r="AK39" s="433"/>
      <c r="AL39" s="433"/>
      <c r="AM39" s="433"/>
      <c r="AN39" s="433"/>
      <c r="AO39" s="431"/>
      <c r="AP39" s="431"/>
      <c r="AQ39" s="431"/>
      <c r="AR39" s="431"/>
      <c r="AS39" s="431"/>
      <c r="AT39" s="443" t="s">
        <v>81</v>
      </c>
      <c r="AU39" s="444"/>
      <c r="AV39" s="444"/>
      <c r="AW39" s="444"/>
      <c r="AX39" s="445"/>
      <c r="AY39" s="413"/>
      <c r="AZ39" s="413"/>
      <c r="BA39" s="413"/>
      <c r="BB39" s="414"/>
      <c r="CE39" s="1"/>
      <c r="CF39" s="1"/>
    </row>
    <row r="40" spans="1:84" ht="13.5" customHeight="1">
      <c r="A40" s="450" t="s">
        <v>79</v>
      </c>
      <c r="B40" s="430"/>
      <c r="C40" s="430"/>
      <c r="D40" s="430"/>
      <c r="E40" s="456">
        <f>E37</f>
        <v>0</v>
      </c>
      <c r="F40" s="456"/>
      <c r="G40" s="456"/>
      <c r="H40" s="456"/>
      <c r="I40" s="456"/>
      <c r="J40" s="456"/>
      <c r="K40" s="456"/>
      <c r="L40" s="456"/>
      <c r="M40" s="431">
        <f>M37</f>
        <v>0</v>
      </c>
      <c r="N40" s="431"/>
      <c r="O40" s="431"/>
      <c r="P40" s="431"/>
      <c r="Q40" s="431"/>
      <c r="R40" s="459">
        <f>R37</f>
        <v>0</v>
      </c>
      <c r="S40" s="435"/>
      <c r="T40" s="435"/>
      <c r="U40" s="435"/>
      <c r="V40" s="436"/>
      <c r="W40" s="431">
        <f>W37</f>
        <v>0</v>
      </c>
      <c r="X40" s="431"/>
      <c r="Y40" s="431"/>
      <c r="Z40" s="432"/>
      <c r="AA40" s="214"/>
      <c r="AB40" s="215"/>
      <c r="AC40" s="450" t="s">
        <v>79</v>
      </c>
      <c r="AD40" s="430"/>
      <c r="AE40" s="430"/>
      <c r="AF40" s="430"/>
      <c r="AG40" s="455">
        <f>AG37</f>
        <v>0</v>
      </c>
      <c r="AH40" s="456"/>
      <c r="AI40" s="456"/>
      <c r="AJ40" s="456"/>
      <c r="AK40" s="456"/>
      <c r="AL40" s="456"/>
      <c r="AM40" s="456"/>
      <c r="AN40" s="456"/>
      <c r="AO40" s="431">
        <f>AO37</f>
        <v>0</v>
      </c>
      <c r="AP40" s="431"/>
      <c r="AQ40" s="431"/>
      <c r="AR40" s="431"/>
      <c r="AS40" s="431"/>
      <c r="AT40" s="459">
        <f>AT37</f>
        <v>0</v>
      </c>
      <c r="AU40" s="435"/>
      <c r="AV40" s="435"/>
      <c r="AW40" s="435"/>
      <c r="AX40" s="436"/>
      <c r="AY40" s="431">
        <f>AY37</f>
        <v>0</v>
      </c>
      <c r="AZ40" s="431"/>
      <c r="BA40" s="431"/>
      <c r="BB40" s="432"/>
      <c r="CE40" s="1"/>
      <c r="CF40" s="1"/>
    </row>
    <row r="41" spans="1:84" ht="13.5">
      <c r="A41" s="451"/>
      <c r="B41" s="452"/>
      <c r="C41" s="452"/>
      <c r="D41" s="452"/>
      <c r="E41" s="457"/>
      <c r="F41" s="457"/>
      <c r="G41" s="457"/>
      <c r="H41" s="457"/>
      <c r="I41" s="457"/>
      <c r="J41" s="457"/>
      <c r="K41" s="457"/>
      <c r="L41" s="457"/>
      <c r="M41" s="446"/>
      <c r="N41" s="446"/>
      <c r="O41" s="446"/>
      <c r="P41" s="446"/>
      <c r="Q41" s="446"/>
      <c r="R41" s="437"/>
      <c r="S41" s="438"/>
      <c r="T41" s="438"/>
      <c r="U41" s="438"/>
      <c r="V41" s="439"/>
      <c r="W41" s="446"/>
      <c r="X41" s="446"/>
      <c r="Y41" s="446"/>
      <c r="Z41" s="447"/>
      <c r="AA41" s="214"/>
      <c r="AB41" s="215"/>
      <c r="AC41" s="451"/>
      <c r="AD41" s="452"/>
      <c r="AE41" s="452"/>
      <c r="AF41" s="452"/>
      <c r="AG41" s="457"/>
      <c r="AH41" s="457"/>
      <c r="AI41" s="457"/>
      <c r="AJ41" s="457"/>
      <c r="AK41" s="457"/>
      <c r="AL41" s="457"/>
      <c r="AM41" s="457"/>
      <c r="AN41" s="457"/>
      <c r="AO41" s="446"/>
      <c r="AP41" s="446"/>
      <c r="AQ41" s="446"/>
      <c r="AR41" s="446"/>
      <c r="AS41" s="446"/>
      <c r="AT41" s="437"/>
      <c r="AU41" s="438"/>
      <c r="AV41" s="438"/>
      <c r="AW41" s="438"/>
      <c r="AX41" s="439"/>
      <c r="AY41" s="446"/>
      <c r="AZ41" s="446"/>
      <c r="BA41" s="446"/>
      <c r="BB41" s="447"/>
      <c r="CE41" s="1"/>
      <c r="CF41" s="1"/>
    </row>
    <row r="42" spans="1:84" ht="14.25" thickBot="1">
      <c r="A42" s="453"/>
      <c r="B42" s="454"/>
      <c r="C42" s="454"/>
      <c r="D42" s="454"/>
      <c r="E42" s="458"/>
      <c r="F42" s="458"/>
      <c r="G42" s="458"/>
      <c r="H42" s="458"/>
      <c r="I42" s="458"/>
      <c r="J42" s="458"/>
      <c r="K42" s="458"/>
      <c r="L42" s="458"/>
      <c r="M42" s="448"/>
      <c r="N42" s="448"/>
      <c r="O42" s="448"/>
      <c r="P42" s="448"/>
      <c r="Q42" s="448"/>
      <c r="R42" s="464" t="str">
        <f>R39</f>
        <v>(     .    )</v>
      </c>
      <c r="S42" s="465"/>
      <c r="T42" s="465"/>
      <c r="U42" s="465"/>
      <c r="V42" s="484"/>
      <c r="W42" s="448"/>
      <c r="X42" s="448"/>
      <c r="Y42" s="448"/>
      <c r="Z42" s="449"/>
      <c r="AA42" s="214"/>
      <c r="AB42" s="215"/>
      <c r="AC42" s="453"/>
      <c r="AD42" s="454"/>
      <c r="AE42" s="454"/>
      <c r="AF42" s="454"/>
      <c r="AG42" s="458"/>
      <c r="AH42" s="458"/>
      <c r="AI42" s="458"/>
      <c r="AJ42" s="458"/>
      <c r="AK42" s="458"/>
      <c r="AL42" s="458"/>
      <c r="AM42" s="458"/>
      <c r="AN42" s="458"/>
      <c r="AO42" s="448"/>
      <c r="AP42" s="448"/>
      <c r="AQ42" s="448"/>
      <c r="AR42" s="448"/>
      <c r="AS42" s="448"/>
      <c r="AT42" s="464" t="str">
        <f>AT39</f>
        <v>(     .    )</v>
      </c>
      <c r="AU42" s="465"/>
      <c r="AV42" s="465"/>
      <c r="AW42" s="465"/>
      <c r="AX42" s="484"/>
      <c r="AY42" s="448"/>
      <c r="AZ42" s="448"/>
      <c r="BA42" s="448"/>
      <c r="BB42" s="449"/>
      <c r="CE42" s="1"/>
      <c r="CF42" s="1"/>
    </row>
    <row r="43" spans="1:84" ht="13.5">
      <c r="A43" s="194" t="s">
        <v>80</v>
      </c>
      <c r="AC43" s="194" t="s">
        <v>80</v>
      </c>
      <c r="CE43" s="1"/>
      <c r="CF43" s="1"/>
    </row>
    <row r="44" spans="1:84" ht="13.5">
      <c r="A44" s="195" t="s">
        <v>82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C44" s="195" t="s">
        <v>82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CE44" s="1"/>
      <c r="CF44" s="1"/>
    </row>
    <row r="45" spans="1:84" ht="13.5">
      <c r="A45" s="194" t="s">
        <v>83</v>
      </c>
      <c r="AC45" s="194" t="s">
        <v>83</v>
      </c>
      <c r="CE45" s="1"/>
      <c r="CF45" s="1"/>
    </row>
    <row r="46" spans="83:84" ht="13.5">
      <c r="CE46" s="1"/>
      <c r="CF46" s="1"/>
    </row>
    <row r="47" ht="13.5">
      <c r="CE47" s="1"/>
    </row>
    <row r="48" ht="13.5">
      <c r="CE48" s="1"/>
    </row>
    <row r="49" ht="13.5">
      <c r="CE49" s="1"/>
    </row>
    <row r="50" ht="13.5">
      <c r="CE50" s="1"/>
    </row>
    <row r="51" ht="13.5">
      <c r="CE51" s="1"/>
    </row>
    <row r="52" ht="13.5">
      <c r="CE52" s="1"/>
    </row>
  </sheetData>
  <sheetProtection/>
  <mergeCells count="170">
    <mergeCell ref="R40:V41"/>
    <mergeCell ref="R42:V42"/>
    <mergeCell ref="AT42:AX42"/>
    <mergeCell ref="R16:V17"/>
    <mergeCell ref="R18:V18"/>
    <mergeCell ref="AT16:AX17"/>
    <mergeCell ref="AT18:AX18"/>
    <mergeCell ref="AC40:AF42"/>
    <mergeCell ref="AG40:AN42"/>
    <mergeCell ref="AO40:AS42"/>
    <mergeCell ref="AY40:BB42"/>
    <mergeCell ref="AT40:AX41"/>
    <mergeCell ref="BV16:BZ17"/>
    <mergeCell ref="BV18:BZ18"/>
    <mergeCell ref="AG36:AN36"/>
    <mergeCell ref="AO36:AS36"/>
    <mergeCell ref="AT36:AX36"/>
    <mergeCell ref="AY36:BB36"/>
    <mergeCell ref="AG37:AN39"/>
    <mergeCell ref="AO37:AS39"/>
    <mergeCell ref="AT37:AX38"/>
    <mergeCell ref="AY37:BB39"/>
    <mergeCell ref="AT39:AX39"/>
    <mergeCell ref="AX32:AZ33"/>
    <mergeCell ref="BA32:BB33"/>
    <mergeCell ref="AC34:AG35"/>
    <mergeCell ref="AH34:AP35"/>
    <mergeCell ref="AQ34:AT35"/>
    <mergeCell ref="AU34:BB35"/>
    <mergeCell ref="AC36:AF39"/>
    <mergeCell ref="AC32:AG33"/>
    <mergeCell ref="AH32:AJ33"/>
    <mergeCell ref="AK32:AT33"/>
    <mergeCell ref="AU32:AW33"/>
    <mergeCell ref="AC27:BB28"/>
    <mergeCell ref="AC29:AG30"/>
    <mergeCell ref="AH29:AT30"/>
    <mergeCell ref="AU29:BB29"/>
    <mergeCell ref="AU30:BB31"/>
    <mergeCell ref="AC31:AG31"/>
    <mergeCell ref="A40:D42"/>
    <mergeCell ref="E40:L42"/>
    <mergeCell ref="M40:Q42"/>
    <mergeCell ref="W40:Z42"/>
    <mergeCell ref="A36:D39"/>
    <mergeCell ref="E36:L36"/>
    <mergeCell ref="M36:Q36"/>
    <mergeCell ref="R36:V36"/>
    <mergeCell ref="W36:Z36"/>
    <mergeCell ref="E37:L39"/>
    <mergeCell ref="M37:Q39"/>
    <mergeCell ref="R37:V38"/>
    <mergeCell ref="W37:Z39"/>
    <mergeCell ref="R39:V39"/>
    <mergeCell ref="V32:X33"/>
    <mergeCell ref="Y32:Z33"/>
    <mergeCell ref="A34:E35"/>
    <mergeCell ref="F34:N35"/>
    <mergeCell ref="O34:R35"/>
    <mergeCell ref="S34:Z35"/>
    <mergeCell ref="F31:H31"/>
    <mergeCell ref="I31:R31"/>
    <mergeCell ref="A32:E33"/>
    <mergeCell ref="F32:H33"/>
    <mergeCell ref="I32:R33"/>
    <mergeCell ref="S32:U33"/>
    <mergeCell ref="A27:Z28"/>
    <mergeCell ref="A29:E30"/>
    <mergeCell ref="F29:R30"/>
    <mergeCell ref="S29:Z29"/>
    <mergeCell ref="S30:Z31"/>
    <mergeCell ref="BQ13:BU15"/>
    <mergeCell ref="AO13:AS15"/>
    <mergeCell ref="AH31:AJ31"/>
    <mergeCell ref="AK31:AT31"/>
    <mergeCell ref="AY13:BB15"/>
    <mergeCell ref="CA13:CD15"/>
    <mergeCell ref="BE16:BH18"/>
    <mergeCell ref="BI16:BP18"/>
    <mergeCell ref="BQ16:BU18"/>
    <mergeCell ref="CA16:CD18"/>
    <mergeCell ref="BV15:BZ15"/>
    <mergeCell ref="BV13:BZ14"/>
    <mergeCell ref="BE10:BI11"/>
    <mergeCell ref="BJ10:BR11"/>
    <mergeCell ref="BS10:BV11"/>
    <mergeCell ref="BW10:CD11"/>
    <mergeCell ref="BE12:BH15"/>
    <mergeCell ref="BI12:BP12"/>
    <mergeCell ref="BQ12:BU12"/>
    <mergeCell ref="BV12:BZ12"/>
    <mergeCell ref="CA12:CD12"/>
    <mergeCell ref="BI13:BP15"/>
    <mergeCell ref="BE8:BI9"/>
    <mergeCell ref="BJ8:BL9"/>
    <mergeCell ref="BM8:BV9"/>
    <mergeCell ref="BW8:BY9"/>
    <mergeCell ref="BZ8:CB9"/>
    <mergeCell ref="CC8:CD9"/>
    <mergeCell ref="BE5:BI6"/>
    <mergeCell ref="BJ5:BV6"/>
    <mergeCell ref="BW5:CD5"/>
    <mergeCell ref="BW6:CD7"/>
    <mergeCell ref="BE7:BI7"/>
    <mergeCell ref="BJ7:BL7"/>
    <mergeCell ref="BM7:BV7"/>
    <mergeCell ref="AG13:AN15"/>
    <mergeCell ref="AC16:AF18"/>
    <mergeCell ref="AG16:AN18"/>
    <mergeCell ref="AO16:AS18"/>
    <mergeCell ref="AY16:BB18"/>
    <mergeCell ref="AT15:AX15"/>
    <mergeCell ref="AT13:AX14"/>
    <mergeCell ref="AC10:AG11"/>
    <mergeCell ref="AH10:AP11"/>
    <mergeCell ref="AQ10:AT11"/>
    <mergeCell ref="AU10:BB11"/>
    <mergeCell ref="AO12:AS12"/>
    <mergeCell ref="AT12:AX12"/>
    <mergeCell ref="AY12:BB12"/>
    <mergeCell ref="AU5:BB5"/>
    <mergeCell ref="AU6:BB7"/>
    <mergeCell ref="AC7:AG7"/>
    <mergeCell ref="AH7:AJ7"/>
    <mergeCell ref="AK7:AT7"/>
    <mergeCell ref="AH8:AJ9"/>
    <mergeCell ref="AK8:AT9"/>
    <mergeCell ref="AU8:AW9"/>
    <mergeCell ref="AX8:AZ9"/>
    <mergeCell ref="BA8:BB9"/>
    <mergeCell ref="F10:N11"/>
    <mergeCell ref="O10:R11"/>
    <mergeCell ref="S10:Z11"/>
    <mergeCell ref="R13:V14"/>
    <mergeCell ref="M12:Q12"/>
    <mergeCell ref="AC5:AG6"/>
    <mergeCell ref="AC8:AG9"/>
    <mergeCell ref="AC12:AF15"/>
    <mergeCell ref="AG12:AN12"/>
    <mergeCell ref="AH5:AT6"/>
    <mergeCell ref="E16:L18"/>
    <mergeCell ref="M16:Q18"/>
    <mergeCell ref="W12:Z12"/>
    <mergeCell ref="A7:E7"/>
    <mergeCell ref="A8:E9"/>
    <mergeCell ref="F8:H9"/>
    <mergeCell ref="F7:H7"/>
    <mergeCell ref="W16:Z18"/>
    <mergeCell ref="V8:X9"/>
    <mergeCell ref="S6:Z7"/>
    <mergeCell ref="A12:D15"/>
    <mergeCell ref="E12:L12"/>
    <mergeCell ref="E13:L15"/>
    <mergeCell ref="M13:Q15"/>
    <mergeCell ref="A3:Z4"/>
    <mergeCell ref="A5:E6"/>
    <mergeCell ref="F5:R6"/>
    <mergeCell ref="I7:R7"/>
    <mergeCell ref="R15:V15"/>
    <mergeCell ref="A10:E11"/>
    <mergeCell ref="AC3:BB4"/>
    <mergeCell ref="BE3:CD4"/>
    <mergeCell ref="W13:Z15"/>
    <mergeCell ref="A16:D18"/>
    <mergeCell ref="A31:E31"/>
    <mergeCell ref="S5:Z5"/>
    <mergeCell ref="Y8:Z9"/>
    <mergeCell ref="S8:U9"/>
    <mergeCell ref="R12:V12"/>
    <mergeCell ref="I8:R9"/>
  </mergeCells>
  <conditionalFormatting sqref="E16:Q18 F5:R6 A8:E9 I7:R9 F10:N11 S10:AB11 AH10:AP11 AC8:AG9 AK7:AT9 AH5:AT6 AU10:BD11 BE8:BI9 BJ5:BV6 BM7:BV9 BJ10:BR11 BW10:CD11 E13:R13 AG13:AT13 BI13:BV13 E15:R15 E14:Q14 AG14:AS18 BI14:BU18 W13:AB18 AY13:BD18 CA13:CD18">
    <cfRule type="cellIs" priority="14" dxfId="60" operator="equal" stopIfTrue="1">
      <formula>0</formula>
    </cfRule>
  </conditionalFormatting>
  <conditionalFormatting sqref="AT15">
    <cfRule type="cellIs" priority="13" dxfId="60" operator="equal" stopIfTrue="1">
      <formula>0</formula>
    </cfRule>
  </conditionalFormatting>
  <conditionalFormatting sqref="BV15">
    <cfRule type="cellIs" priority="12" dxfId="60" operator="equal" stopIfTrue="1">
      <formula>0</formula>
    </cfRule>
  </conditionalFormatting>
  <conditionalFormatting sqref="F29:R30 A32:E33 I31:R33 F34:N35 S34:Z35 E37:R37 E38:Q38 E39:R39 E40:Q42 W37:Z42">
    <cfRule type="cellIs" priority="11" dxfId="60" operator="equal" stopIfTrue="1">
      <formula>0</formula>
    </cfRule>
  </conditionalFormatting>
  <conditionalFormatting sqref="BV18">
    <cfRule type="cellIs" priority="1" dxfId="60" operator="equal" stopIfTrue="1">
      <formula>0</formula>
    </cfRule>
  </conditionalFormatting>
  <conditionalFormatting sqref="AH34:AP35 AC32:AG33 AK31:AT33 AH29:AT30 AU34:BB35 AG37:AT37 AG38:AS42 AY37:BB42">
    <cfRule type="cellIs" priority="10" dxfId="60" operator="equal" stopIfTrue="1">
      <formula>0</formula>
    </cfRule>
  </conditionalFormatting>
  <conditionalFormatting sqref="AT39">
    <cfRule type="cellIs" priority="9" dxfId="60" operator="equal" stopIfTrue="1">
      <formula>0</formula>
    </cfRule>
  </conditionalFormatting>
  <conditionalFormatting sqref="R40 R42">
    <cfRule type="cellIs" priority="8" dxfId="60" operator="equal" stopIfTrue="1">
      <formula>0</formula>
    </cfRule>
  </conditionalFormatting>
  <conditionalFormatting sqref="AT40">
    <cfRule type="cellIs" priority="7" dxfId="60" operator="equal" stopIfTrue="1">
      <formula>0</formula>
    </cfRule>
  </conditionalFormatting>
  <conditionalFormatting sqref="AT42">
    <cfRule type="cellIs" priority="6" dxfId="60" operator="equal" stopIfTrue="1">
      <formula>0</formula>
    </cfRule>
  </conditionalFormatting>
  <conditionalFormatting sqref="R16 R18">
    <cfRule type="cellIs" priority="5" dxfId="60" operator="equal" stopIfTrue="1">
      <formula>0</formula>
    </cfRule>
  </conditionalFormatting>
  <conditionalFormatting sqref="AT16">
    <cfRule type="cellIs" priority="4" dxfId="60" operator="equal" stopIfTrue="1">
      <formula>0</formula>
    </cfRule>
  </conditionalFormatting>
  <conditionalFormatting sqref="AT18">
    <cfRule type="cellIs" priority="3" dxfId="60" operator="equal" stopIfTrue="1">
      <formula>0</formula>
    </cfRule>
  </conditionalFormatting>
  <conditionalFormatting sqref="BV16">
    <cfRule type="cellIs" priority="2" dxfId="60" operator="equal" stopIfTrue="1">
      <formula>0</formula>
    </cfRule>
  </conditionalFormatting>
  <dataValidations count="2">
    <dataValidation type="list" allowBlank="1" showInputMessage="1" showErrorMessage="1" sqref="S6:AB7 S30:Z31">
      <formula1>CG$3:CG$4</formula1>
    </dataValidation>
    <dataValidation type="list" allowBlank="1" showInputMessage="1" showErrorMessage="1" sqref="AU6:BD7 BW6:CD7 AU30:BB31">
      <formula1>$CG$3:$CG$4</formula1>
    </dataValidation>
  </dataValidations>
  <printOptions/>
  <pageMargins left="0.2" right="0.2" top="0.2" bottom="0.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minami</dc:creator>
  <cp:keywords/>
  <dc:description/>
  <cp:lastModifiedBy>谷口直土</cp:lastModifiedBy>
  <cp:lastPrinted>2016-08-09T05:23:56Z</cp:lastPrinted>
  <dcterms:created xsi:type="dcterms:W3CDTF">2009-03-03T02:04:53Z</dcterms:created>
  <dcterms:modified xsi:type="dcterms:W3CDTF">2016-08-10T08:38:13Z</dcterms:modified>
  <cp:category/>
  <cp:version/>
  <cp:contentType/>
  <cp:contentStatus/>
</cp:coreProperties>
</file>