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県選リレー関係\県混成\"/>
    </mc:Choice>
  </mc:AlternateContent>
  <xr:revisionPtr revIDLastSave="0" documentId="13_ncr:1_{A694981C-58D2-42DC-9D5D-A7B75994B346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県混成競技八種" sheetId="1" r:id="rId1"/>
  </sheets>
  <definedNames>
    <definedName name="_xlnm.Print_Area" localSheetId="0">県混成競技八種!$A$1:$Q$18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E12" i="1" l="1"/>
  <c r="O12" i="1"/>
  <c r="N12" i="1"/>
  <c r="M12" i="1"/>
  <c r="K12" i="1"/>
  <c r="I12" i="1"/>
  <c r="G12" i="1"/>
  <c r="P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11" authorId="0" shapeId="0" xr:uid="{00000000-0006-0000-0100-000001000000}">
      <text>
        <r>
          <rPr>
            <sz val="9"/>
            <color indexed="81"/>
            <rFont val="ＭＳ 明朝"/>
            <family val="1"/>
            <charset val="128"/>
          </rPr>
          <t>(例)　11.50</t>
        </r>
      </text>
    </comment>
    <comment ref="F11" authorId="0" shapeId="0" xr:uid="{00000000-0006-0000-0100-000002000000}">
      <text>
        <r>
          <rPr>
            <sz val="9"/>
            <color indexed="81"/>
            <rFont val="ＭＳ 明朝"/>
            <family val="1"/>
            <charset val="128"/>
          </rPr>
          <t>(例) ＋1.5</t>
        </r>
      </text>
    </comment>
    <comment ref="G11" authorId="0" shapeId="0" xr:uid="{00000000-0006-0000-0100-000003000000}">
      <text>
        <r>
          <rPr>
            <sz val="9"/>
            <color indexed="81"/>
            <rFont val="ＭＳ 明朝"/>
            <family val="1"/>
            <charset val="128"/>
          </rPr>
          <t>(例)　6.20</t>
        </r>
      </text>
    </comment>
    <comment ref="H11" authorId="0" shapeId="0" xr:uid="{00000000-0006-0000-0100-000004000000}">
      <text>
        <r>
          <rPr>
            <sz val="9"/>
            <color indexed="81"/>
            <rFont val="ＭＳ 明朝"/>
            <family val="1"/>
            <charset val="128"/>
          </rPr>
          <t>(例)　±0.0</t>
        </r>
      </text>
    </comment>
    <comment ref="I11" authorId="0" shapeId="0" xr:uid="{00000000-0006-0000-0100-000005000000}">
      <text>
        <r>
          <rPr>
            <sz val="9"/>
            <color indexed="81"/>
            <rFont val="ＭＳ 明朝"/>
            <family val="1"/>
            <charset val="128"/>
          </rPr>
          <t>(例)　10.60</t>
        </r>
      </text>
    </comment>
    <comment ref="J11" authorId="0" shapeId="0" xr:uid="{00000000-0006-0000-0100-000006000000}">
      <text>
        <r>
          <rPr>
            <sz val="9"/>
            <color indexed="81"/>
            <rFont val="ＭＳ 明朝"/>
            <family val="1"/>
            <charset val="128"/>
          </rPr>
          <t>(例)　53.50</t>
        </r>
      </text>
    </comment>
    <comment ref="K11" authorId="0" shapeId="0" xr:uid="{00000000-0006-0000-0100-000007000000}">
      <text>
        <r>
          <rPr>
            <sz val="9"/>
            <color indexed="81"/>
            <rFont val="ＭＳ 明朝"/>
            <family val="1"/>
            <charset val="128"/>
          </rPr>
          <t>(例)　17.10</t>
        </r>
      </text>
    </comment>
    <comment ref="L11" authorId="0" shapeId="0" xr:uid="{00000000-0006-0000-0100-000008000000}">
      <text>
        <r>
          <rPr>
            <sz val="9"/>
            <color indexed="81"/>
            <rFont val="ＭＳ 明朝"/>
            <family val="1"/>
            <charset val="128"/>
          </rPr>
          <t>(例)　-0.5</t>
        </r>
      </text>
    </comment>
    <comment ref="M11" authorId="0" shapeId="0" xr:uid="{00000000-0006-0000-0100-000009000000}">
      <text>
        <r>
          <rPr>
            <sz val="9"/>
            <color indexed="81"/>
            <rFont val="ＭＳ 明朝"/>
            <family val="1"/>
            <charset val="128"/>
          </rPr>
          <t>(例)　41.50</t>
        </r>
      </text>
    </comment>
    <comment ref="N11" authorId="0" shapeId="0" xr:uid="{00000000-0006-0000-0100-00000A000000}">
      <text>
        <r>
          <rPr>
            <sz val="9"/>
            <color indexed="81"/>
            <rFont val="ＭＳ 明朝"/>
            <family val="1"/>
            <charset val="128"/>
          </rPr>
          <t>(例)　1.75</t>
        </r>
      </text>
    </comment>
    <comment ref="O11" authorId="0" shapeId="0" xr:uid="{00000000-0006-0000-0100-00000B000000}">
      <text>
        <r>
          <rPr>
            <sz val="9"/>
            <color indexed="81"/>
            <rFont val="ＭＳ 明朝"/>
            <family val="1"/>
            <charset val="128"/>
          </rPr>
          <t>(例)　4.50.20</t>
        </r>
      </text>
    </comment>
  </commentList>
</comments>
</file>

<file path=xl/sharedStrings.xml><?xml version="1.0" encoding="utf-8"?>
<sst xmlns="http://schemas.openxmlformats.org/spreadsheetml/2006/main" count="29" uniqueCount="27">
  <si>
    <t>100ｍ</t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</si>
  <si>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</si>
  <si>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</si>
  <si>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400ｍ</t>
    <phoneticPr fontId="1"/>
  </si>
  <si>
    <t>110ｍH</t>
    <phoneticPr fontId="1"/>
  </si>
  <si>
    <t>やり投</t>
    <rPh sb="2" eb="3">
      <t>ナ</t>
    </rPh>
    <phoneticPr fontId="1"/>
  </si>
  <si>
    <t>走高跳</t>
    <rPh sb="0" eb="3">
      <t>ハシリタカトビ</t>
    </rPh>
    <phoneticPr fontId="1"/>
  </si>
  <si>
    <t>1500ｍ</t>
    <phoneticPr fontId="1"/>
  </si>
  <si>
    <t>記録</t>
    <rPh sb="0" eb="2">
      <t>キロク</t>
    </rPh>
    <phoneticPr fontId="1"/>
  </si>
  <si>
    <t>得点</t>
    <rPh sb="0" eb="2">
      <t>トクテン</t>
    </rPh>
    <phoneticPr fontId="1"/>
  </si>
  <si>
    <t>八種競技</t>
    <rPh sb="0" eb="2">
      <t>ハッシュ</t>
    </rPh>
    <rPh sb="2" eb="4">
      <t>キョウギ</t>
    </rPh>
    <phoneticPr fontId="1"/>
  </si>
  <si>
    <t>氏名：</t>
    <rPh sb="0" eb="2">
      <t>シメイ</t>
    </rPh>
    <phoneticPr fontId="1"/>
  </si>
  <si>
    <t>学年：</t>
    <rPh sb="0" eb="2">
      <t>ガクネン</t>
    </rPh>
    <phoneticPr fontId="1"/>
  </si>
  <si>
    <t>②各種目の合計</t>
    <rPh sb="1" eb="4">
      <t>カクシュモク</t>
    </rPh>
    <rPh sb="5" eb="7">
      <t>ゴウケイ</t>
    </rPh>
    <phoneticPr fontId="1"/>
  </si>
  <si>
    <t>５種目以内
の合計得点</t>
    <rPh sb="1" eb="3">
      <t>シュモク</t>
    </rPh>
    <rPh sb="3" eb="5">
      <t>イナイ</t>
    </rPh>
    <rPh sb="7" eb="9">
      <t>ゴウケイ</t>
    </rPh>
    <rPh sb="9" eb="11">
      <t>トクテン</t>
    </rPh>
    <phoneticPr fontId="1"/>
  </si>
  <si>
    <t>高等学校</t>
    <rPh sb="0" eb="2">
      <t>コウトウ</t>
    </rPh>
    <rPh sb="2" eb="4">
      <t>ガッコウ</t>
    </rPh>
    <phoneticPr fontId="1"/>
  </si>
  <si>
    <t>申込担当者</t>
    <rPh sb="0" eb="2">
      <t>モウシコミ</t>
    </rPh>
    <rPh sb="2" eb="5">
      <t>タントウシャ</t>
    </rPh>
    <phoneticPr fontId="1"/>
  </si>
  <si>
    <t>緊急連絡先</t>
    <rPh sb="0" eb="2">
      <t>キンキュウ</t>
    </rPh>
    <rPh sb="2" eb="5">
      <t>レンラクサキ</t>
    </rPh>
    <phoneticPr fontId="1"/>
  </si>
  <si>
    <t>風</t>
    <rPh sb="0" eb="1">
      <t>カゼ</t>
    </rPh>
    <phoneticPr fontId="1"/>
  </si>
  <si>
    <t xml:space="preserve"> 学  校  名  ：</t>
    <rPh sb="1" eb="2">
      <t>ガク</t>
    </rPh>
    <rPh sb="4" eb="5">
      <t>コウ</t>
    </rPh>
    <rPh sb="7" eb="8">
      <t>ナ</t>
    </rPh>
    <phoneticPr fontId="1"/>
  </si>
  <si>
    <t>☝2250点以上</t>
    <rPh sb="5" eb="6">
      <t>テン</t>
    </rPh>
    <rPh sb="6" eb="8">
      <t>イジョウ</t>
    </rPh>
    <phoneticPr fontId="1"/>
  </si>
  <si>
    <t>愛知県選手権　混成競技（八種競技） 総合得点がない場合の出場確認票</t>
    <rPh sb="0" eb="6">
      <t>アイチケンセンシュケン</t>
    </rPh>
    <rPh sb="7" eb="11">
      <t>コンセイキョウギ</t>
    </rPh>
    <rPh sb="12" eb="13">
      <t>ハッ</t>
    </rPh>
    <rPh sb="13" eb="14">
      <t>シュ</t>
    </rPh>
    <rPh sb="14" eb="16">
      <t>キョウギ</t>
    </rPh>
    <rPh sb="18" eb="22">
      <t>ソウゴウトクテン</t>
    </rPh>
    <rPh sb="25" eb="27">
      <t>バアイ</t>
    </rPh>
    <rPh sb="28" eb="30">
      <t>シュツジョウ</t>
    </rPh>
    <rPh sb="30" eb="32">
      <t>カクニン</t>
    </rPh>
    <rPh sb="32" eb="33">
      <t>ヒョウ</t>
    </rPh>
    <phoneticPr fontId="1"/>
  </si>
  <si>
    <t>　愛知県選手権の混成競技の高校男子八種競技に出場する場合、総合得点がない、もしくは3500点以上の記録を有していない場合でも、
下の破線内の要件を満たすことでエントリーが可能となる。但し、出場者が16名を超える場合は、出場が認められない場合がある。</t>
    <rPh sb="1" eb="7">
      <t>アイチケンセンシュケン</t>
    </rPh>
    <rPh sb="8" eb="12">
      <t>コンセイキョウギ</t>
    </rPh>
    <rPh sb="13" eb="17">
      <t>コウコウダンシ</t>
    </rPh>
    <rPh sb="17" eb="21">
      <t>ハッシュキョウギ</t>
    </rPh>
    <rPh sb="22" eb="24">
      <t>シュツジョウ</t>
    </rPh>
    <rPh sb="26" eb="28">
      <t>バアイ</t>
    </rPh>
    <rPh sb="29" eb="31">
      <t>ソウゴウ</t>
    </rPh>
    <rPh sb="31" eb="33">
      <t>トクテン</t>
    </rPh>
    <rPh sb="45" eb="46">
      <t>テン</t>
    </rPh>
    <rPh sb="46" eb="48">
      <t>イジョウ</t>
    </rPh>
    <rPh sb="49" eb="51">
      <t>キロク</t>
    </rPh>
    <rPh sb="52" eb="53">
      <t>ユウ</t>
    </rPh>
    <rPh sb="58" eb="60">
      <t>バアイ</t>
    </rPh>
    <rPh sb="64" eb="65">
      <t>シタ</t>
    </rPh>
    <rPh sb="66" eb="68">
      <t>ハセン</t>
    </rPh>
    <rPh sb="68" eb="69">
      <t>ナイ</t>
    </rPh>
    <rPh sb="70" eb="72">
      <t>ヨウケン</t>
    </rPh>
    <rPh sb="73" eb="74">
      <t>ミ</t>
    </rPh>
    <rPh sb="85" eb="87">
      <t>カノウ</t>
    </rPh>
    <rPh sb="91" eb="92">
      <t>タダ</t>
    </rPh>
    <rPh sb="94" eb="97">
      <t>シュツジョウシャ</t>
    </rPh>
    <rPh sb="100" eb="101">
      <t>メイ</t>
    </rPh>
    <rPh sb="102" eb="103">
      <t>コ</t>
    </rPh>
    <rPh sb="105" eb="107">
      <t>バアイ</t>
    </rPh>
    <rPh sb="109" eb="111">
      <t>シュツジョウ</t>
    </rPh>
    <rPh sb="112" eb="113">
      <t>ミト</t>
    </rPh>
    <rPh sb="118" eb="120">
      <t>バアイ</t>
    </rPh>
    <phoneticPr fontId="1"/>
  </si>
  <si>
    <t>☜得点確認用アプリ</t>
    <rPh sb="1" eb="3">
      <t>トクテン</t>
    </rPh>
    <rPh sb="3" eb="5">
      <t>カクニン</t>
    </rPh>
    <rPh sb="5" eb="6">
      <t>ヨウ</t>
    </rPh>
    <phoneticPr fontId="1"/>
  </si>
  <si>
    <t>本票の作成方法と
提出について</t>
    <rPh sb="0" eb="1">
      <t>ホン</t>
    </rPh>
    <rPh sb="1" eb="2">
      <t>ヒョウ</t>
    </rPh>
    <rPh sb="3" eb="5">
      <t>サクセイ</t>
    </rPh>
    <rPh sb="5" eb="7">
      <t>ホウホウ</t>
    </rPh>
    <rPh sb="9" eb="11">
      <t>テイシュツ</t>
    </rPh>
    <phoneticPr fontId="1"/>
  </si>
  <si>
    <t>　●本票をデータで入力する場合は、塗りつぶし部分（水色）へ記録を入力することで、得点が自動計算されます。
　●手書きで作成する場合は右のQRコードのアプリで記録を確認し、記入する。
　●本票は、申し込み時に申し込み用紙と共に所定の場所へ郵送すること。</t>
    <rPh sb="2" eb="3">
      <t>ホン</t>
    </rPh>
    <rPh sb="3" eb="4">
      <t>ヒョウ</t>
    </rPh>
    <rPh sb="9" eb="11">
      <t>ニュウリョク</t>
    </rPh>
    <rPh sb="13" eb="15">
      <t>バアイ</t>
    </rPh>
    <rPh sb="17" eb="18">
      <t>ヌ</t>
    </rPh>
    <rPh sb="22" eb="24">
      <t>ブブン</t>
    </rPh>
    <rPh sb="25" eb="27">
      <t>ミズイロ</t>
    </rPh>
    <rPh sb="29" eb="31">
      <t>キロク</t>
    </rPh>
    <rPh sb="32" eb="34">
      <t>ニュウリョク</t>
    </rPh>
    <rPh sb="40" eb="42">
      <t>トクテン</t>
    </rPh>
    <rPh sb="43" eb="45">
      <t>ジドウ</t>
    </rPh>
    <rPh sb="45" eb="47">
      <t>ケイサン</t>
    </rPh>
    <rPh sb="55" eb="57">
      <t>テガ</t>
    </rPh>
    <rPh sb="59" eb="61">
      <t>サクセイ</t>
    </rPh>
    <rPh sb="63" eb="65">
      <t>バアイ</t>
    </rPh>
    <rPh sb="66" eb="67">
      <t>ミギ</t>
    </rPh>
    <rPh sb="78" eb="80">
      <t>キロク</t>
    </rPh>
    <rPh sb="81" eb="83">
      <t>カクニン</t>
    </rPh>
    <rPh sb="85" eb="87">
      <t>キニュウ</t>
    </rPh>
    <rPh sb="93" eb="94">
      <t>ホン</t>
    </rPh>
    <rPh sb="94" eb="95">
      <t>ヒョウ</t>
    </rPh>
    <rPh sb="97" eb="98">
      <t>モウ</t>
    </rPh>
    <rPh sb="99" eb="100">
      <t>コ</t>
    </rPh>
    <rPh sb="101" eb="102">
      <t>ジ</t>
    </rPh>
    <rPh sb="103" eb="104">
      <t>モウ</t>
    </rPh>
    <rPh sb="105" eb="106">
      <t>コ</t>
    </rPh>
    <rPh sb="107" eb="109">
      <t>ヨウシ</t>
    </rPh>
    <rPh sb="110" eb="111">
      <t>トモ</t>
    </rPh>
    <rPh sb="112" eb="114">
      <t>ショテイ</t>
    </rPh>
    <rPh sb="115" eb="117">
      <t>バショ</t>
    </rPh>
    <rPh sb="118" eb="120">
      <t>ユウソウ</t>
    </rPh>
    <phoneticPr fontId="1"/>
  </si>
  <si>
    <r>
      <t>　総合得点がない、もしくは3500以上の総合得点を有していない場合でも、八種競技を構成する各種目の
　公認大会での記録（2022年4月1日以降のもので、追風4.0m以内に限る）の</t>
    </r>
    <r>
      <rPr>
        <b/>
        <i/>
        <u val="double"/>
        <sz val="14"/>
        <color rgb="FFFF0000"/>
        <rFont val="HGS創英角ｺﾞｼｯｸUB"/>
        <family val="3"/>
        <charset val="128"/>
      </rPr>
      <t>５種目</t>
    </r>
    <r>
      <rPr>
        <sz val="14"/>
        <color rgb="FFFF0000"/>
        <rFont val="HGS創英角ｺﾞｼｯｸUB"/>
        <family val="3"/>
        <charset val="128"/>
      </rPr>
      <t>の合計</t>
    </r>
    <r>
      <rPr>
        <sz val="14"/>
        <rFont val="HGS創英角ｺﾞｼｯｸUB"/>
        <family val="3"/>
        <charset val="128"/>
      </rPr>
      <t>が</t>
    </r>
    <r>
      <rPr>
        <b/>
        <i/>
        <u val="double"/>
        <sz val="14"/>
        <color rgb="FFFF0000"/>
        <rFont val="HGS創英角ｺﾞｼｯｸUB"/>
        <family val="3"/>
        <charset val="128"/>
      </rPr>
      <t>２２５０点以上</t>
    </r>
    <r>
      <rPr>
        <sz val="14"/>
        <rFont val="HGS創英角ｺﾞｼｯｸUB"/>
        <family val="3"/>
        <charset val="128"/>
      </rPr>
      <t>で
　あれば、エントリーが可能となる。</t>
    </r>
    <rPh sb="1" eb="5">
      <t>ソウゴウトクテン</t>
    </rPh>
    <rPh sb="17" eb="19">
      <t>イジョウ</t>
    </rPh>
    <rPh sb="20" eb="22">
      <t>ソウゴウ</t>
    </rPh>
    <rPh sb="22" eb="24">
      <t>トクテン</t>
    </rPh>
    <rPh sb="25" eb="26">
      <t>ユウ</t>
    </rPh>
    <rPh sb="31" eb="33">
      <t>バアイ</t>
    </rPh>
    <rPh sb="36" eb="40">
      <t>ハッシュキョウギ</t>
    </rPh>
    <rPh sb="41" eb="43">
      <t>コウセイ</t>
    </rPh>
    <rPh sb="45" eb="48">
      <t>カクシュモク</t>
    </rPh>
    <rPh sb="57" eb="59">
      <t>キロク</t>
    </rPh>
    <rPh sb="64" eb="65">
      <t>ネン</t>
    </rPh>
    <rPh sb="66" eb="67">
      <t>ガツ</t>
    </rPh>
    <rPh sb="68" eb="69">
      <t>ニチ</t>
    </rPh>
    <rPh sb="69" eb="71">
      <t>イコウ</t>
    </rPh>
    <rPh sb="76" eb="78">
      <t>オイカゼ</t>
    </rPh>
    <rPh sb="82" eb="84">
      <t>イナイ</t>
    </rPh>
    <rPh sb="85" eb="86">
      <t>カギ</t>
    </rPh>
    <rPh sb="90" eb="92">
      <t>シュモク</t>
    </rPh>
    <rPh sb="93" eb="95">
      <t>ゴウケイ</t>
    </rPh>
    <rPh sb="100" eb="101">
      <t>テン</t>
    </rPh>
    <rPh sb="101" eb="103">
      <t>イジョウ</t>
    </rPh>
    <rPh sb="116" eb="118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</si>
</sst>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MS UI Gothic"/>
      <family val="3"/>
      <charset val="128"/>
    </font>
    <font>
      <sz val="9"/>
      <color indexed="8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0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sz val="11"/>
      <name val="ＭＳ Ｐ明朝"/>
      <family val="1"/>
      <charset val="128"/>
    </font>
    <font>
      <sz val="14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3"/>
      <name val="HGS創英角ｺﾞｼｯｸUB"/>
      <family val="3"/>
      <charset val="128"/>
    </font>
    <font>
      <sz val="14"/>
      <color theme="0"/>
      <name val="HGS創英角ﾎﾟｯﾌﾟ体"/>
      <family val="3"/>
      <charset val="128"/>
    </font>
    <font>
      <b/>
      <i/>
      <u val="double"/>
      <sz val="14"/>
      <color rgb="FFFF000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vertical="center"/>
    </xf>
    <xf numFmtId="0" fontId="6" fillId="2" borderId="3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17" fillId="4" borderId="0" xfId="0" applyFont="1" applyFill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291963</xdr:colOff>
      <xdr:row>13</xdr:row>
      <xdr:rowOff>44312</xdr:rowOff>
    </xdr:from>
    <xdr:to>
      <xdr:col>14</xdr:col>
      <xdr:colOff>508553</xdr:colOff>
      <xdr:row>17</xdr:row>
      <xdr:rowOff>83242</xdr:rowOff>
    </xdr:to>
    <xdr:pic>
      <xdr:nvPicPr>
        <xdr:cNvPr id="3" name="図 2" descr="https://www.athletepit.com/apsystem/M0800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388" y="4844912"/>
          <a:ext cx="873815" cy="877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8"/>
  <sheetViews>
    <sheetView tabSelected="1" zoomScaleNormal="100" workbookViewId="0">
      <selection activeCell="B5" sqref="B5:P5"/>
    </sheetView>
  </sheetViews>
  <sheetFormatPr defaultColWidth="9" defaultRowHeight="12.75"/>
  <cols>
    <col min="1" max="1" width="6.125" style="1" customWidth="1"/>
    <col min="2" max="2" width="16.1875" style="1" customWidth="1"/>
    <col min="3" max="3" width="3.1875" style="1" customWidth="1"/>
    <col min="4" max="4" width="15.625" style="1" customWidth="1"/>
    <col min="5" max="5" width="8.625" style="1" customWidth="1"/>
    <col min="6" max="6" width="6.5" style="1" customWidth="1"/>
    <col min="7" max="7" width="8.625" style="1" customWidth="1"/>
    <col min="8" max="8" width="6.5" style="1" customWidth="1"/>
    <col min="9" max="14" width="8.625" style="1" customWidth="1"/>
    <col min="15" max="15" width="10.375" style="1" customWidth="1"/>
    <col min="16" max="16" width="12.125" style="1" bestFit="1" customWidth="1"/>
    <col min="17" max="17" width="2.375" style="1" customWidth="1"/>
    <col min="18" max="16384" width="9" style="1"/>
  </cols>
  <sheetData>
    <row r="1" spans="1:17" ht="51.75" customHeight="1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8"/>
      <c r="Q1" s="28"/>
    </row>
    <row r="2" spans="1:17" s="25" customFormat="1" ht="9.6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25" customFormat="1" ht="50.25" customHeight="1">
      <c r="A3" s="62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25" customFormat="1" ht="4.2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5" customFormat="1" ht="67.25" customHeight="1" thickBot="1">
      <c r="B5" s="59" t="s">
        <v>26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4"/>
    </row>
    <row r="6" spans="1:17" s="25" customFormat="1" ht="25.25" customHeight="1" thickBot="1">
      <c r="A6" s="2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38.450000000000003" customHeight="1" thickBot="1">
      <c r="A7" s="43" t="s">
        <v>19</v>
      </c>
      <c r="B7" s="43"/>
      <c r="C7" s="46"/>
      <c r="D7" s="47"/>
      <c r="E7" s="39" t="s">
        <v>15</v>
      </c>
      <c r="F7" s="40"/>
      <c r="G7" s="10"/>
      <c r="H7" s="2" t="s">
        <v>16</v>
      </c>
      <c r="I7" s="46"/>
      <c r="J7" s="47"/>
      <c r="L7" s="2" t="s">
        <v>17</v>
      </c>
      <c r="M7" s="48"/>
      <c r="N7" s="49"/>
      <c r="O7" s="50"/>
    </row>
    <row r="8" spans="1:17" ht="9" customHeight="1"/>
    <row r="9" spans="1:17" ht="23.25" thickBot="1">
      <c r="A9" s="3" t="s">
        <v>10</v>
      </c>
    </row>
    <row r="10" spans="1:17" ht="14.25">
      <c r="A10" s="44" t="s">
        <v>11</v>
      </c>
      <c r="B10" s="37"/>
      <c r="D10" s="7" t="s">
        <v>13</v>
      </c>
      <c r="E10" s="6" t="s">
        <v>0</v>
      </c>
      <c r="F10" s="11" t="s">
        <v>18</v>
      </c>
      <c r="G10" s="6" t="s">
        <v>1</v>
      </c>
      <c r="H10" s="11" t="s">
        <v>18</v>
      </c>
      <c r="I10" s="4" t="s">
        <v>2</v>
      </c>
      <c r="J10" s="4" t="s">
        <v>3</v>
      </c>
      <c r="K10" s="6" t="s">
        <v>4</v>
      </c>
      <c r="L10" s="11" t="s">
        <v>18</v>
      </c>
      <c r="M10" s="4" t="s">
        <v>5</v>
      </c>
      <c r="N10" s="5" t="s">
        <v>6</v>
      </c>
      <c r="O10" s="6" t="s">
        <v>7</v>
      </c>
      <c r="P10" s="63" t="s">
        <v>14</v>
      </c>
    </row>
    <row r="11" spans="1:17" ht="32" customHeight="1" thickBot="1">
      <c r="A11" s="45"/>
      <c r="B11" s="38"/>
      <c r="D11" s="9" t="s">
        <v>8</v>
      </c>
      <c r="E11" s="16"/>
      <c r="F11" s="17"/>
      <c r="G11" s="16"/>
      <c r="H11" s="17"/>
      <c r="I11" s="18"/>
      <c r="J11" s="18"/>
      <c r="K11" s="21"/>
      <c r="L11" s="17"/>
      <c r="M11" s="18"/>
      <c r="N11" s="19"/>
      <c r="O11" s="20"/>
      <c r="P11" s="64"/>
    </row>
    <row r="12" spans="1:17" ht="33" customHeight="1" thickBot="1">
      <c r="A12" s="22" t="s">
        <v>12</v>
      </c>
      <c r="B12" s="23"/>
      <c r="D12" s="8" t="s">
        <v>9</v>
      </c>
      <c r="E12" s="41" t="str">
        <f>IF(E11="","",IF(E11="NM",0,IF(VALUE(E11)&gt;17.83,0,INT(25.4347*(18-VALUE(E11))^1.81))))</f>
        <v/>
      </c>
      <c r="F12" s="42"/>
      <c r="G12" s="41" t="str">
        <f>IF(G11="","",IF(G11="NM",0,IF(VALUE(G11)&lt;2.25,0,INT(0.14354*(VALUE(G11)*100-220)^1.4))))</f>
        <v/>
      </c>
      <c r="H12" s="42"/>
      <c r="I12" s="12" t="str">
        <f>IF(I11="","",IF(I11="NM",0,IF(VALUE(I11)&lt;1.53,0,INT(51.39*(VALUE(I11)-1.5)^1.05))))</f>
        <v/>
      </c>
      <c r="J12" s="12" t="str">
        <f>IF(J11="","",IF(J11="NM",0,IF(VALUE(J11)&gt;81.21,0,INT(1.53775*(82-VALUE(J11))^1.81))))</f>
        <v/>
      </c>
      <c r="K12" s="41" t="str">
        <f>IF(K11="","",IF(K11="NM",0,IF(VALUE(K11)&gt;28.09,0,INT(5.74352*(28.5-VALUE(K11))^1.92))))</f>
        <v/>
      </c>
      <c r="L12" s="42"/>
      <c r="M12" s="12" t="str">
        <f>IF(M11="","",IF(M11="NM",0,IF(VALUE(M11)&lt;7.12,0,INT(10.14*(VALUE(M11)-7)^1.08))))</f>
        <v/>
      </c>
      <c r="N12" s="13" t="str">
        <f>IF(N11="","",IF(N11="NM",0,IF(VALUE(N11)&lt;0.77,0,INT(0.8465*(VALUE(N11)*100-75)^1.42))))</f>
        <v/>
      </c>
      <c r="O12" s="14" t="str">
        <f>IF(O11="","",IF(O11="NM",0,IF(VALUE(LEFT(O11,2))&gt;7,0,INT(0.03768*(480-60*VALUE(MID(O11,1,1))-VALUE(MID(O11,3,2)&amp;"."&amp;MID(O11,6,2)))^1.85))))</f>
        <v/>
      </c>
      <c r="P12" s="15" t="str">
        <f>IF(AND(E12="",G12="",I12="",J12="",K12="",M12="",N12="",O12=""),"",SUM(E12:O12))</f>
        <v/>
      </c>
    </row>
    <row r="13" spans="1:17" ht="38.25" customHeight="1" thickBot="1">
      <c r="P13" s="65" t="s">
        <v>20</v>
      </c>
      <c r="Q13" s="65"/>
    </row>
    <row r="14" spans="1:17" ht="16.5" customHeight="1">
      <c r="A14" s="51" t="s">
        <v>24</v>
      </c>
      <c r="B14" s="52"/>
      <c r="C14" s="55" t="s">
        <v>25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9"/>
      <c r="P14" s="30"/>
    </row>
    <row r="15" spans="1:17" ht="16.5" customHeight="1">
      <c r="A15" s="51"/>
      <c r="B15" s="52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31"/>
    </row>
    <row r="16" spans="1:17" ht="16.5" customHeight="1">
      <c r="A16" s="51"/>
      <c r="B16" s="52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P16" s="31"/>
    </row>
    <row r="17" spans="1:16" ht="16.5" customHeight="1">
      <c r="A17" s="51"/>
      <c r="B17" s="52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3" t="s">
        <v>23</v>
      </c>
      <c r="P17" s="54"/>
    </row>
    <row r="18" spans="1:16" ht="13.15" thickBot="1">
      <c r="A18" s="51"/>
      <c r="B18" s="5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4"/>
      <c r="P18" s="35"/>
    </row>
  </sheetData>
  <sheetProtection selectLockedCells="1"/>
  <mergeCells count="18">
    <mergeCell ref="A14:B18"/>
    <mergeCell ref="O17:P17"/>
    <mergeCell ref="C14:N17"/>
    <mergeCell ref="B5:P5"/>
    <mergeCell ref="A3:Q3"/>
    <mergeCell ref="P10:P11"/>
    <mergeCell ref="P13:Q13"/>
    <mergeCell ref="B1:O1"/>
    <mergeCell ref="B10:B11"/>
    <mergeCell ref="E7:F7"/>
    <mergeCell ref="E12:F12"/>
    <mergeCell ref="A7:B7"/>
    <mergeCell ref="A10:A11"/>
    <mergeCell ref="I7:J7"/>
    <mergeCell ref="M7:O7"/>
    <mergeCell ref="C7:D7"/>
    <mergeCell ref="K12:L12"/>
    <mergeCell ref="G12:H12"/>
  </mergeCells>
  <phoneticPr fontId="1"/>
  <printOptions horizontalCentered="1" verticalCentered="1"/>
  <pageMargins left="0.19685039370078741" right="0.19685039370078741" top="0.39370078740157483" bottom="0" header="0.31496062992125984" footer="0.31496062992125984"/>
  <pageSetup paperSize="9" scale="8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県混成競技八種</vt:lpstr>
      <vt:lpstr>県混成競技八種!Print_Area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諭</dc:creator>
  <cp:lastModifiedBy>純久 安田</cp:lastModifiedBy>
  <cp:lastPrinted>2024-05-14T05:04:54Z</cp:lastPrinted>
  <dcterms:created xsi:type="dcterms:W3CDTF">2015-06-05T18:19:34Z</dcterms:created>
  <dcterms:modified xsi:type="dcterms:W3CDTF">2024-05-16T23:41:26Z</dcterms:modified>
</cp:coreProperties>
</file>